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IATKI 2021-22\pedagogika\lic\"/>
    </mc:Choice>
  </mc:AlternateContent>
  <bookViews>
    <workbookView xWindow="0" yWindow="0" windowWidth="19170" windowHeight="114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J82" i="1" l="1"/>
  <c r="R82" i="1"/>
  <c r="Z82" i="1"/>
  <c r="AG82" i="1"/>
  <c r="AF82" i="1"/>
  <c r="AE82" i="1"/>
  <c r="AD82" i="1"/>
  <c r="AC82" i="1"/>
  <c r="AB82" i="1"/>
  <c r="AA82" i="1"/>
  <c r="Y82" i="1"/>
  <c r="X82" i="1"/>
  <c r="W82" i="1"/>
  <c r="V82" i="1"/>
  <c r="U82" i="1"/>
  <c r="T82" i="1"/>
  <c r="S82" i="1"/>
  <c r="Q82" i="1"/>
  <c r="P82" i="1"/>
  <c r="O82" i="1"/>
  <c r="N82" i="1"/>
  <c r="M82" i="1"/>
  <c r="L82" i="1"/>
  <c r="K82" i="1"/>
  <c r="I82" i="1"/>
  <c r="H82" i="1"/>
  <c r="G82" i="1"/>
  <c r="F82" i="1"/>
  <c r="E82" i="1"/>
  <c r="D82" i="1"/>
  <c r="V57" i="1" l="1"/>
  <c r="S57" i="1"/>
  <c r="P57" i="1"/>
  <c r="D57" i="1"/>
  <c r="E57" i="1"/>
  <c r="F57" i="1"/>
  <c r="G57" i="1"/>
  <c r="H57" i="1"/>
  <c r="I57" i="1"/>
  <c r="J57" i="1"/>
  <c r="K57" i="1"/>
  <c r="L57" i="1"/>
  <c r="M57" i="1"/>
  <c r="N57" i="1"/>
  <c r="O57" i="1"/>
  <c r="Q57" i="1"/>
  <c r="R57" i="1"/>
  <c r="T57" i="1"/>
  <c r="U57" i="1"/>
  <c r="W57" i="1"/>
  <c r="X57" i="1"/>
  <c r="AC57" i="1"/>
  <c r="AF5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C34" i="1"/>
  <c r="D60" i="1" l="1"/>
  <c r="E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C60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C23" i="1"/>
  <c r="F83" i="1" l="1"/>
  <c r="M83" i="1"/>
  <c r="L83" i="1"/>
  <c r="X83" i="1"/>
  <c r="AG83" i="1"/>
  <c r="U83" i="1"/>
  <c r="I83" i="1"/>
  <c r="H83" i="1"/>
  <c r="AA83" i="1"/>
  <c r="O83" i="1"/>
  <c r="K83" i="1"/>
  <c r="G83" i="1"/>
  <c r="AD83" i="1"/>
  <c r="R83" i="1"/>
  <c r="N83" i="1"/>
  <c r="J83" i="1"/>
  <c r="Q83" i="1"/>
  <c r="Y83" i="1"/>
  <c r="P83" i="1"/>
  <c r="AC83" i="1"/>
  <c r="V83" i="1"/>
  <c r="AB83" i="1"/>
  <c r="T83" i="1"/>
  <c r="S83" i="1"/>
  <c r="W83" i="1"/>
  <c r="Z83" i="1"/>
  <c r="AF83" i="1"/>
  <c r="AE83" i="1"/>
  <c r="Y84" i="1" l="1"/>
  <c r="AE84" i="1"/>
  <c r="S84" i="1"/>
  <c r="AB84" i="1"/>
  <c r="AG85" i="1"/>
  <c r="P84" i="1"/>
  <c r="V84" i="1"/>
  <c r="AI84" i="1" l="1"/>
</calcChain>
</file>

<file path=xl/sharedStrings.xml><?xml version="1.0" encoding="utf-8"?>
<sst xmlns="http://schemas.openxmlformats.org/spreadsheetml/2006/main" count="179" uniqueCount="107">
  <si>
    <t>ECTS</t>
  </si>
  <si>
    <t>EGZ po sem</t>
  </si>
  <si>
    <t>ZO po sem</t>
  </si>
  <si>
    <t>Liczba godzin zajęć</t>
  </si>
  <si>
    <t>I rok</t>
  </si>
  <si>
    <t>1 semstr</t>
  </si>
  <si>
    <t>2 semestr</t>
  </si>
  <si>
    <t>II rok</t>
  </si>
  <si>
    <t>III rok</t>
  </si>
  <si>
    <t>3 semstr</t>
  </si>
  <si>
    <t>4 semestr</t>
  </si>
  <si>
    <t>5 semstr</t>
  </si>
  <si>
    <t>6 semestr</t>
  </si>
  <si>
    <t>NAZWA MODUŁU/NAZWA PRZEDMIOTU</t>
  </si>
  <si>
    <t>L.P.</t>
  </si>
  <si>
    <t>WYKŁADY</t>
  </si>
  <si>
    <t>ĆWICZENIA</t>
  </si>
  <si>
    <t xml:space="preserve">ECTS </t>
  </si>
  <si>
    <t xml:space="preserve">ECTC </t>
  </si>
  <si>
    <t xml:space="preserve">WYKŁADY </t>
  </si>
  <si>
    <t>KONWERSATORIA</t>
  </si>
  <si>
    <t>LABORATORIA</t>
  </si>
  <si>
    <t>LEKTORaTY</t>
  </si>
  <si>
    <t>ŚAMOKSZTAŁCENIE</t>
  </si>
  <si>
    <t>ZAJĘCIA TERENOW</t>
  </si>
  <si>
    <t>Ochrona własności intelektualnej</t>
  </si>
  <si>
    <t>Technologia informacyjna</t>
  </si>
  <si>
    <t>Emisja głosu</t>
  </si>
  <si>
    <t>Bezpieczeństwo i higiena pracy</t>
  </si>
  <si>
    <t>Szkolenie biblioteczne</t>
  </si>
  <si>
    <t>RAZEM</t>
  </si>
  <si>
    <t>Socjologia ogólna</t>
  </si>
  <si>
    <t>Socjologia wychowania</t>
  </si>
  <si>
    <t>Metodologia badań pedagogicznych</t>
  </si>
  <si>
    <t>MODUŁ 3 KIERUNKOWY</t>
  </si>
  <si>
    <t>Historia wychowania</t>
  </si>
  <si>
    <t>Dydaktyka ogólna</t>
  </si>
  <si>
    <t>Pedeutologia</t>
  </si>
  <si>
    <t>Polityka i prawo oświatowe</t>
  </si>
  <si>
    <t>Pedagogika specjalna</t>
  </si>
  <si>
    <t>Pedagogika społeczna</t>
  </si>
  <si>
    <t>Andragogika</t>
  </si>
  <si>
    <t xml:space="preserve">RAZEM </t>
  </si>
  <si>
    <t>MODUŁ 5 DYPLOMOWY</t>
  </si>
  <si>
    <t>MODUŁ 6 ( PRAKTYKI ZAWODOWE)</t>
  </si>
  <si>
    <t>GODZINY ŁACZNIE</t>
  </si>
  <si>
    <t xml:space="preserve">GODZINY KONTAKTOWE </t>
  </si>
  <si>
    <t>SEMINARIUM</t>
  </si>
  <si>
    <t>Przedmioty do wyboru 4 z 5</t>
  </si>
  <si>
    <t>RAZEM ECTS</t>
  </si>
  <si>
    <t>RAZEM godzin w semestrze</t>
  </si>
  <si>
    <t>MODUŁ  1  OGÓLNY</t>
  </si>
  <si>
    <t>Praktyki zawodowe (960 h)</t>
  </si>
  <si>
    <t>MODUŁ 4 OBIERALNY</t>
  </si>
  <si>
    <t>MODDUŁ 2 PODSTAWOWY</t>
  </si>
  <si>
    <t>E</t>
  </si>
  <si>
    <t>ZO</t>
  </si>
  <si>
    <t>Zal</t>
  </si>
  <si>
    <t>Komunikacja interpersonalna/ Sztuka skutecznej konwersacji</t>
  </si>
  <si>
    <t xml:space="preserve">Przedmioty do wyboru </t>
  </si>
  <si>
    <t>Filozofia</t>
  </si>
  <si>
    <t>Zo</t>
  </si>
  <si>
    <t>Język obcy</t>
  </si>
  <si>
    <t>Podstawy psychologii</t>
  </si>
  <si>
    <t>Psychologia rozwoju człowieka</t>
  </si>
  <si>
    <t>Biomedyczne podstawy rozwoju</t>
  </si>
  <si>
    <t>Psychologia wychowawcza</t>
  </si>
  <si>
    <t>Podstawy pedagogiki</t>
  </si>
  <si>
    <t>Współczene nurty i koncepcje pedagogicze</t>
  </si>
  <si>
    <t>Psychologia społeczna</t>
  </si>
  <si>
    <t>Psychologia kliniczna</t>
  </si>
  <si>
    <t xml:space="preserve">Historia myśli pedagogicznej </t>
  </si>
  <si>
    <t xml:space="preserve">Teoria wychowania </t>
  </si>
  <si>
    <t>Seminarium dyplomowe</t>
  </si>
  <si>
    <t>Pedagogika twórczości/Trening kreatywności i rozwijanie potencjału twórczego uczniów</t>
  </si>
  <si>
    <t>Pedagogika pracy z ochroną pracy/ Pedagogika pracy z przedsiebiorczością</t>
  </si>
  <si>
    <t>Zarządzanie zasobami ludzkimi /Lider w nowoczesnej organizacji</t>
  </si>
  <si>
    <t>Podstawy prawa rodzinnego i opiekuńczego / Podstawy prawa cywilnego i karnego</t>
  </si>
  <si>
    <t>Doskonalenie, rozwój zawodowy i ocena pracy nauczyciela/ Awans zawodowy nauczyciela</t>
  </si>
  <si>
    <t>Pierwsza pomoc przedmedyczna / Ratownictwo medyczne</t>
  </si>
  <si>
    <t>Mediacje i negocjacje społeczne/Konflikty w szkole i ich rozwiązywanie</t>
  </si>
  <si>
    <t>\</t>
  </si>
  <si>
    <r>
      <t xml:space="preserve">MODUŁ DO WYBORU 7A </t>
    </r>
    <r>
      <rPr>
        <sz val="11"/>
        <color rgb="FFFF0000"/>
        <rFont val="Calibri"/>
        <family val="2"/>
        <charset val="238"/>
        <scheme val="minor"/>
      </rPr>
      <t>Resocjalizacja</t>
    </r>
  </si>
  <si>
    <t>Pedagogika resocjalizacyjna</t>
  </si>
  <si>
    <t>Wprowadzenie do kryminologii</t>
  </si>
  <si>
    <t>Podstawy probacji i penitencjarystyki</t>
  </si>
  <si>
    <t>Struktura organizacyjna ośrodków resocjalizacyjnych, socjoterapeutycznych i wychowawczych</t>
  </si>
  <si>
    <t>Diagnoza rodziny</t>
  </si>
  <si>
    <t>Elementy psychopatologii</t>
  </si>
  <si>
    <t>Metody diagnostyczne w resocjalizacji</t>
  </si>
  <si>
    <t>Terapia w procesie resocjalizacji</t>
  </si>
  <si>
    <t>Warsztaty pracy w placówkach resocjalizacyjnych</t>
  </si>
  <si>
    <t>Warsztaty pracy w środowisku otwartym</t>
  </si>
  <si>
    <t>Prawne podstawy resocjalizacji</t>
  </si>
  <si>
    <t>Doradztwo zawodowe w procesie resocjalizacji</t>
  </si>
  <si>
    <t>Patologie społeczne</t>
  </si>
  <si>
    <t>Readaptacja społeczna i pomoc postpenitencjarna</t>
  </si>
  <si>
    <t>Konstruowanie indywidualnych programów socjoterapeutycznych</t>
  </si>
  <si>
    <t>Resocjalizacja w środowisku otwartym</t>
  </si>
  <si>
    <t>Resocjalizacja instytucjonalna</t>
  </si>
  <si>
    <t>Metodyka pracy wychowawczej w placówkach resocjalizacyjnych i socjoterapeutycznych</t>
  </si>
  <si>
    <t>Uczelnia Społeczno-Medyczna w Warszawie</t>
  </si>
  <si>
    <t>Wydział Nauk Społecznych</t>
  </si>
  <si>
    <r>
      <rPr>
        <b/>
        <sz val="12"/>
        <color theme="1"/>
        <rFont val="Calibri"/>
        <family val="2"/>
        <charset val="238"/>
        <scheme val="minor"/>
      </rPr>
      <t>Stopień studiów</t>
    </r>
    <r>
      <rPr>
        <sz val="12"/>
        <color theme="1"/>
        <rFont val="Calibri"/>
        <family val="2"/>
        <charset val="238"/>
        <scheme val="minor"/>
      </rPr>
      <t xml:space="preserve">: pierwszy       </t>
    </r>
    <r>
      <rPr>
        <b/>
        <sz val="12"/>
        <color theme="1"/>
        <rFont val="Calibri"/>
        <family val="2"/>
        <charset val="238"/>
        <scheme val="minor"/>
      </rPr>
      <t>Profil</t>
    </r>
    <r>
      <rPr>
        <sz val="12"/>
        <color theme="1"/>
        <rFont val="Calibri"/>
        <family val="2"/>
        <charset val="238"/>
        <scheme val="minor"/>
      </rPr>
      <t xml:space="preserve">: praktyczny     </t>
    </r>
    <r>
      <rPr>
        <b/>
        <sz val="12"/>
        <color theme="1"/>
        <rFont val="Calibri"/>
        <family val="2"/>
        <charset val="238"/>
        <scheme val="minor"/>
      </rPr>
      <t>Forma</t>
    </r>
    <r>
      <rPr>
        <sz val="12"/>
        <color theme="1"/>
        <rFont val="Calibri"/>
        <family val="2"/>
        <charset val="238"/>
        <scheme val="minor"/>
      </rPr>
      <t>: niestacjonarna</t>
    </r>
  </si>
  <si>
    <r>
      <t xml:space="preserve">Rok akademicki wejścia planu: </t>
    </r>
    <r>
      <rPr>
        <b/>
        <sz val="12"/>
        <color theme="1"/>
        <rFont val="Calibri"/>
        <family val="2"/>
        <charset val="238"/>
        <scheme val="minor"/>
      </rPr>
      <t>2021/2022</t>
    </r>
  </si>
  <si>
    <r>
      <rPr>
        <b/>
        <sz val="12"/>
        <color theme="1"/>
        <rFont val="Calibri"/>
        <family val="2"/>
        <charset val="238"/>
        <scheme val="minor"/>
      </rPr>
      <t>Kierunek</t>
    </r>
    <r>
      <rPr>
        <sz val="12"/>
        <color theme="1"/>
        <rFont val="Calibri"/>
        <family val="2"/>
        <charset val="238"/>
        <scheme val="minor"/>
      </rPr>
      <t xml:space="preserve">: Pedagogika      </t>
    </r>
    <r>
      <rPr>
        <b/>
        <sz val="12"/>
        <color theme="1"/>
        <rFont val="Calibri"/>
        <family val="2"/>
        <charset val="238"/>
        <scheme val="minor"/>
      </rPr>
      <t>Specjalność</t>
    </r>
    <r>
      <rPr>
        <sz val="12"/>
        <color theme="1"/>
        <rFont val="Calibri"/>
        <family val="2"/>
        <charset val="238"/>
        <scheme val="minor"/>
      </rPr>
      <t>: Resocjalizacja</t>
    </r>
  </si>
  <si>
    <t>Załącznik nr 1                                                                                                    do uchwały  nr   /2021 Senatu Uczelni Społeczno-Medycznej w Warszawie z dnia 30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</si>
</sst>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9E00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textRotation="90" wrapText="1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2" borderId="24" xfId="0" applyFill="1" applyBorder="1"/>
    <xf numFmtId="0" fontId="0" fillId="2" borderId="22" xfId="0" applyFill="1" applyBorder="1"/>
    <xf numFmtId="0" fontId="0" fillId="2" borderId="15" xfId="0" applyFill="1" applyBorder="1" applyAlignment="1">
      <alignment textRotation="90" wrapText="1"/>
    </xf>
    <xf numFmtId="0" fontId="0" fillId="2" borderId="20" xfId="0" applyFill="1" applyBorder="1"/>
    <xf numFmtId="0" fontId="0" fillId="0" borderId="30" xfId="0" applyBorder="1"/>
    <xf numFmtId="0" fontId="0" fillId="0" borderId="26" xfId="0" applyBorder="1" applyAlignment="1">
      <alignment horizontal="center"/>
    </xf>
    <xf numFmtId="0" fontId="0" fillId="0" borderId="33" xfId="0" applyBorder="1"/>
    <xf numFmtId="0" fontId="0" fillId="0" borderId="13" xfId="0" applyBorder="1" applyAlignment="1">
      <alignment textRotation="90"/>
    </xf>
    <xf numFmtId="0" fontId="0" fillId="4" borderId="26" xfId="0" applyFill="1" applyBorder="1"/>
    <xf numFmtId="0" fontId="0" fillId="4" borderId="11" xfId="0" applyFill="1" applyBorder="1"/>
    <xf numFmtId="0" fontId="0" fillId="4" borderId="17" xfId="0" applyFill="1" applyBorder="1"/>
    <xf numFmtId="0" fontId="0" fillId="4" borderId="0" xfId="0" applyFill="1"/>
    <xf numFmtId="0" fontId="0" fillId="4" borderId="33" xfId="0" applyFill="1" applyBorder="1"/>
    <xf numFmtId="0" fontId="0" fillId="5" borderId="11" xfId="0" applyFill="1" applyBorder="1"/>
    <xf numFmtId="0" fontId="0" fillId="0" borderId="11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34" xfId="0" applyBorder="1" applyAlignment="1">
      <alignment textRotation="90" wrapText="1"/>
    </xf>
    <xf numFmtId="0" fontId="0" fillId="0" borderId="35" xfId="0" applyBorder="1"/>
    <xf numFmtId="0" fontId="0" fillId="4" borderId="31" xfId="0" applyFill="1" applyBorder="1"/>
    <xf numFmtId="0" fontId="0" fillId="0" borderId="36" xfId="0" applyBorder="1"/>
    <xf numFmtId="0" fontId="0" fillId="4" borderId="21" xfId="0" applyFill="1" applyBorder="1"/>
    <xf numFmtId="0" fontId="0" fillId="4" borderId="32" xfId="0" applyFill="1" applyBorder="1"/>
    <xf numFmtId="0" fontId="0" fillId="0" borderId="38" xfId="0" applyBorder="1"/>
    <xf numFmtId="0" fontId="0" fillId="2" borderId="39" xfId="0" applyFill="1" applyBorder="1"/>
    <xf numFmtId="0" fontId="0" fillId="4" borderId="22" xfId="0" applyFill="1" applyBorder="1"/>
    <xf numFmtId="0" fontId="2" fillId="0" borderId="33" xfId="0" applyFont="1" applyBorder="1"/>
    <xf numFmtId="0" fontId="2" fillId="0" borderId="26" xfId="0" applyFont="1" applyBorder="1"/>
    <xf numFmtId="0" fontId="2" fillId="0" borderId="41" xfId="0" applyFont="1" applyBorder="1"/>
    <xf numFmtId="0" fontId="3" fillId="0" borderId="33" xfId="0" applyFont="1" applyBorder="1"/>
    <xf numFmtId="0" fontId="3" fillId="0" borderId="33" xfId="0" applyFont="1" applyBorder="1" applyAlignment="1">
      <alignment wrapText="1"/>
    </xf>
    <xf numFmtId="0" fontId="4" fillId="0" borderId="33" xfId="0" applyFont="1" applyBorder="1"/>
    <xf numFmtId="0" fontId="0" fillId="0" borderId="39" xfId="0" applyBorder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8" xfId="0" applyFill="1" applyBorder="1"/>
    <xf numFmtId="0" fontId="0" fillId="4" borderId="30" xfId="0" applyFill="1" applyBorder="1"/>
    <xf numFmtId="0" fontId="0" fillId="13" borderId="11" xfId="0" applyFill="1" applyBorder="1" applyAlignment="1">
      <alignment horizontal="center"/>
    </xf>
    <xf numFmtId="0" fontId="0" fillId="5" borderId="0" xfId="0" applyFill="1"/>
    <xf numFmtId="0" fontId="0" fillId="12" borderId="42" xfId="0" applyFill="1" applyBorder="1" applyAlignment="1">
      <alignment textRotation="90" wrapText="1"/>
    </xf>
    <xf numFmtId="0" fontId="0" fillId="12" borderId="27" xfId="0" applyFill="1" applyBorder="1"/>
    <xf numFmtId="0" fontId="0" fillId="12" borderId="17" xfId="0" applyFill="1" applyBorder="1"/>
    <xf numFmtId="0" fontId="0" fillId="12" borderId="29" xfId="0" applyFill="1" applyBorder="1"/>
    <xf numFmtId="0" fontId="0" fillId="0" borderId="0" xfId="0" applyFill="1"/>
    <xf numFmtId="0" fontId="0" fillId="6" borderId="47" xfId="0" applyFill="1" applyBorder="1"/>
    <xf numFmtId="0" fontId="2" fillId="6" borderId="48" xfId="0" applyFont="1" applyFill="1" applyBorder="1" applyAlignment="1">
      <alignment wrapText="1"/>
    </xf>
    <xf numFmtId="0" fontId="0" fillId="6" borderId="48" xfId="0" applyFill="1" applyBorder="1"/>
    <xf numFmtId="0" fontId="0" fillId="6" borderId="49" xfId="0" applyFill="1" applyBorder="1"/>
    <xf numFmtId="0" fontId="0" fillId="10" borderId="47" xfId="0" applyFill="1" applyBorder="1"/>
    <xf numFmtId="0" fontId="0" fillId="8" borderId="50" xfId="0" applyFill="1" applyBorder="1"/>
    <xf numFmtId="0" fontId="0" fillId="6" borderId="51" xfId="0" applyFill="1" applyBorder="1"/>
    <xf numFmtId="0" fontId="0" fillId="7" borderId="50" xfId="0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1" borderId="55" xfId="0" applyFill="1" applyBorder="1" applyAlignment="1">
      <alignment vertical="center"/>
    </xf>
    <xf numFmtId="0" fontId="5" fillId="11" borderId="56" xfId="0" applyFont="1" applyFill="1" applyBorder="1" applyAlignment="1">
      <alignment vertical="center"/>
    </xf>
    <xf numFmtId="0" fontId="0" fillId="11" borderId="57" xfId="0" applyFill="1" applyBorder="1" applyAlignment="1">
      <alignment vertical="center"/>
    </xf>
    <xf numFmtId="0" fontId="0" fillId="11" borderId="58" xfId="0" applyFill="1" applyBorder="1" applyAlignment="1">
      <alignment vertical="center"/>
    </xf>
    <xf numFmtId="0" fontId="0" fillId="9" borderId="43" xfId="0" applyFill="1" applyBorder="1"/>
    <xf numFmtId="0" fontId="0" fillId="9" borderId="45" xfId="0" applyFill="1" applyBorder="1"/>
    <xf numFmtId="0" fontId="0" fillId="9" borderId="46" xfId="0" applyFill="1" applyBorder="1"/>
    <xf numFmtId="0" fontId="0" fillId="9" borderId="44" xfId="0" applyFill="1" applyBorder="1" applyAlignment="1">
      <alignment vertical="center"/>
    </xf>
    <xf numFmtId="0" fontId="4" fillId="0" borderId="26" xfId="0" applyFont="1" applyBorder="1"/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23" xfId="0" applyFont="1" applyBorder="1"/>
    <xf numFmtId="0" fontId="6" fillId="0" borderId="12" xfId="0" applyFont="1" applyBorder="1"/>
    <xf numFmtId="0" fontId="6" fillId="0" borderId="24" xfId="0" applyFont="1" applyBorder="1"/>
    <xf numFmtId="0" fontId="6" fillId="14" borderId="37" xfId="0" applyFont="1" applyFill="1" applyBorder="1"/>
    <xf numFmtId="0" fontId="6" fillId="0" borderId="11" xfId="0" applyFont="1" applyBorder="1"/>
    <xf numFmtId="0" fontId="6" fillId="0" borderId="33" xfId="0" applyFont="1" applyBorder="1"/>
    <xf numFmtId="0" fontId="6" fillId="0" borderId="21" xfId="0" applyFont="1" applyBorder="1"/>
    <xf numFmtId="0" fontId="6" fillId="15" borderId="22" xfId="0" applyFont="1" applyFill="1" applyBorder="1"/>
    <xf numFmtId="0" fontId="6" fillId="0" borderId="11" xfId="0" applyFont="1" applyBorder="1" applyAlignment="1">
      <alignment horizontal="center"/>
    </xf>
    <xf numFmtId="0" fontId="7" fillId="0" borderId="33" xfId="0" applyFont="1" applyBorder="1"/>
    <xf numFmtId="0" fontId="6" fillId="0" borderId="22" xfId="0" applyFont="1" applyBorder="1"/>
    <xf numFmtId="0" fontId="6" fillId="14" borderId="17" xfId="0" applyFont="1" applyFill="1" applyBorder="1"/>
    <xf numFmtId="0" fontId="7" fillId="0" borderId="33" xfId="0" applyFont="1" applyBorder="1" applyAlignment="1">
      <alignment wrapText="1"/>
    </xf>
    <xf numFmtId="0" fontId="6" fillId="16" borderId="21" xfId="0" applyFont="1" applyFill="1" applyBorder="1"/>
    <xf numFmtId="0" fontId="7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17" xfId="0" applyFont="1" applyBorder="1"/>
    <xf numFmtId="0" fontId="0" fillId="3" borderId="26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3" borderId="32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13" borderId="40" xfId="0" applyFill="1" applyBorder="1" applyAlignment="1">
      <alignment horizontal="center" textRotation="90" wrapText="1"/>
    </xf>
    <xf numFmtId="0" fontId="0" fillId="8" borderId="40" xfId="0" applyFill="1" applyBorder="1" applyAlignment="1">
      <alignment horizontal="center" textRotation="90" wrapText="1"/>
    </xf>
    <xf numFmtId="0" fontId="0" fillId="9" borderId="53" xfId="0" applyFill="1" applyBorder="1" applyAlignment="1">
      <alignment horizontal="center"/>
    </xf>
    <xf numFmtId="0" fontId="0" fillId="9" borderId="54" xfId="0" applyFill="1" applyBorder="1" applyAlignment="1">
      <alignment horizontal="center"/>
    </xf>
    <xf numFmtId="0" fontId="0" fillId="9" borderId="5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40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09E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416"/>
  <sheetViews>
    <sheetView tabSelected="1" view="pageBreakPreview" zoomScale="110" zoomScaleNormal="60" zoomScaleSheetLayoutView="110" workbookViewId="0">
      <pane ySplit="12" topLeftCell="A76" activePane="bottomLeft" state="frozen"/>
      <selection pane="bottomLeft" activeCell="A2" sqref="A2:AA2"/>
    </sheetView>
  </sheetViews>
  <sheetFormatPr defaultRowHeight="15" x14ac:dyDescent="0.25"/>
  <cols>
    <col min="2" max="2" width="48.7109375" customWidth="1"/>
    <col min="3" max="3" width="6.7109375" customWidth="1"/>
    <col min="4" max="5" width="5.7109375" customWidth="1"/>
    <col min="6" max="6" width="6.42578125" customWidth="1"/>
    <col min="7" max="7" width="6.7109375" customWidth="1"/>
    <col min="8" max="34" width="5.7109375" customWidth="1"/>
    <col min="35" max="53" width="9.140625" style="59"/>
  </cols>
  <sheetData>
    <row r="2" spans="1:34" ht="26.25" x14ac:dyDescent="0.4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4" t="s">
        <v>106</v>
      </c>
      <c r="AC2" s="134"/>
      <c r="AD2" s="134"/>
      <c r="AE2" s="134"/>
      <c r="AF2" s="134"/>
      <c r="AG2" s="134"/>
    </row>
    <row r="3" spans="1:34" ht="18.75" x14ac:dyDescent="0.3">
      <c r="A3" s="136" t="s">
        <v>102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4"/>
      <c r="AC3" s="134"/>
      <c r="AD3" s="134"/>
      <c r="AE3" s="134"/>
      <c r="AF3" s="134"/>
      <c r="AG3" s="134"/>
    </row>
    <row r="4" spans="1:34" ht="15.75" x14ac:dyDescent="0.25">
      <c r="A4" s="137" t="s">
        <v>105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4"/>
      <c r="AC4" s="134"/>
      <c r="AD4" s="134"/>
      <c r="AE4" s="134"/>
      <c r="AF4" s="134"/>
      <c r="AG4" s="134"/>
    </row>
    <row r="5" spans="1:34" ht="15.75" x14ac:dyDescent="0.25">
      <c r="A5" s="137" t="s">
        <v>103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4"/>
      <c r="AC5" s="134"/>
      <c r="AD5" s="134"/>
      <c r="AE5" s="134"/>
      <c r="AF5" s="134"/>
      <c r="AG5" s="134"/>
    </row>
    <row r="6" spans="1:34" ht="15.75" x14ac:dyDescent="0.25">
      <c r="A6" s="137" t="s">
        <v>104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4"/>
      <c r="AC6" s="134"/>
      <c r="AD6" s="134"/>
      <c r="AE6" s="134"/>
      <c r="AF6" s="134"/>
      <c r="AG6" s="134"/>
    </row>
    <row r="7" spans="1:34" ht="8.4499999999999993" customHeight="1" thickBot="1" x14ac:dyDescent="0.3"/>
    <row r="8" spans="1:34" ht="15.75" hidden="1" thickBot="1" x14ac:dyDescent="0.3"/>
    <row r="9" spans="1:34" ht="15.75" hidden="1" thickBot="1" x14ac:dyDescent="0.3"/>
    <row r="10" spans="1:34" ht="16.5" customHeight="1" thickBot="1" x14ac:dyDescent="0.3">
      <c r="A10" s="118" t="s">
        <v>14</v>
      </c>
      <c r="B10" s="115" t="s">
        <v>13</v>
      </c>
      <c r="C10" s="131" t="s">
        <v>0</v>
      </c>
      <c r="D10" s="128" t="s">
        <v>1</v>
      </c>
      <c r="E10" s="125" t="s">
        <v>2</v>
      </c>
      <c r="F10" s="121" t="s">
        <v>3</v>
      </c>
      <c r="G10" s="121"/>
      <c r="H10" s="121"/>
      <c r="I10" s="121"/>
      <c r="J10" s="121"/>
      <c r="K10" s="121"/>
      <c r="L10" s="121"/>
      <c r="M10" s="121"/>
      <c r="N10" s="121"/>
      <c r="O10" s="122"/>
      <c r="P10" s="113" t="s">
        <v>4</v>
      </c>
      <c r="Q10" s="113"/>
      <c r="R10" s="113"/>
      <c r="S10" s="113"/>
      <c r="T10" s="113"/>
      <c r="U10" s="114"/>
      <c r="V10" s="112" t="s">
        <v>7</v>
      </c>
      <c r="W10" s="113"/>
      <c r="X10" s="113"/>
      <c r="Y10" s="113"/>
      <c r="Z10" s="113"/>
      <c r="AA10" s="114"/>
      <c r="AB10" s="112" t="s">
        <v>8</v>
      </c>
      <c r="AC10" s="113"/>
      <c r="AD10" s="113"/>
      <c r="AE10" s="113"/>
      <c r="AF10" s="113"/>
      <c r="AG10" s="114"/>
    </row>
    <row r="11" spans="1:34" ht="16.5" customHeight="1" thickBot="1" x14ac:dyDescent="0.3">
      <c r="A11" s="119"/>
      <c r="B11" s="116"/>
      <c r="C11" s="132"/>
      <c r="D11" s="129"/>
      <c r="E11" s="126"/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113" t="s">
        <v>5</v>
      </c>
      <c r="Q11" s="113"/>
      <c r="R11" s="114"/>
      <c r="S11" s="112" t="s">
        <v>6</v>
      </c>
      <c r="T11" s="113"/>
      <c r="U11" s="114"/>
      <c r="V11" s="112" t="s">
        <v>9</v>
      </c>
      <c r="W11" s="113"/>
      <c r="X11" s="114"/>
      <c r="Y11" s="112" t="s">
        <v>10</v>
      </c>
      <c r="Z11" s="113"/>
      <c r="AA11" s="114"/>
      <c r="AB11" s="112" t="s">
        <v>11</v>
      </c>
      <c r="AC11" s="113"/>
      <c r="AD11" s="114"/>
      <c r="AE11" s="112" t="s">
        <v>12</v>
      </c>
      <c r="AF11" s="113"/>
      <c r="AG11" s="114"/>
    </row>
    <row r="12" spans="1:34" ht="75.75" customHeight="1" thickBot="1" x14ac:dyDescent="0.3">
      <c r="A12" s="120"/>
      <c r="B12" s="117"/>
      <c r="C12" s="133"/>
      <c r="D12" s="130"/>
      <c r="E12" s="127"/>
      <c r="F12" s="55" t="s">
        <v>45</v>
      </c>
      <c r="G12" s="6" t="s">
        <v>46</v>
      </c>
      <c r="H12" s="6" t="s">
        <v>15</v>
      </c>
      <c r="I12" s="6" t="s">
        <v>16</v>
      </c>
      <c r="J12" s="6" t="s">
        <v>20</v>
      </c>
      <c r="K12" s="6" t="s">
        <v>21</v>
      </c>
      <c r="L12" s="6" t="s">
        <v>22</v>
      </c>
      <c r="M12" s="6" t="s">
        <v>47</v>
      </c>
      <c r="N12" s="6" t="s">
        <v>23</v>
      </c>
      <c r="O12" s="32" t="s">
        <v>24</v>
      </c>
      <c r="P12" s="22" t="s">
        <v>15</v>
      </c>
      <c r="Q12" s="4" t="s">
        <v>16</v>
      </c>
      <c r="R12" s="17" t="s">
        <v>17</v>
      </c>
      <c r="S12" s="5" t="s">
        <v>19</v>
      </c>
      <c r="T12" s="4" t="s">
        <v>16</v>
      </c>
      <c r="U12" s="17" t="s">
        <v>18</v>
      </c>
      <c r="V12" s="5" t="s">
        <v>15</v>
      </c>
      <c r="W12" s="4" t="s">
        <v>16</v>
      </c>
      <c r="X12" s="17" t="s">
        <v>0</v>
      </c>
      <c r="Y12" s="5" t="s">
        <v>15</v>
      </c>
      <c r="Z12" s="4" t="s">
        <v>16</v>
      </c>
      <c r="AA12" s="17" t="s">
        <v>0</v>
      </c>
      <c r="AB12" s="5" t="s">
        <v>15</v>
      </c>
      <c r="AC12" s="4" t="s">
        <v>16</v>
      </c>
      <c r="AD12" s="17" t="s">
        <v>17</v>
      </c>
      <c r="AE12" s="5" t="s">
        <v>15</v>
      </c>
      <c r="AF12" s="4" t="s">
        <v>16</v>
      </c>
      <c r="AG12" s="17" t="s">
        <v>0</v>
      </c>
      <c r="AH12" s="1"/>
    </row>
    <row r="13" spans="1:34" ht="39" customHeight="1" x14ac:dyDescent="0.25">
      <c r="A13" s="13"/>
      <c r="B13" s="13"/>
      <c r="C13" s="7"/>
      <c r="D13" s="8"/>
      <c r="E13" s="9"/>
      <c r="F13" s="56"/>
      <c r="G13" s="8"/>
      <c r="H13" s="8"/>
      <c r="I13" s="8"/>
      <c r="J13" s="8"/>
      <c r="K13" s="8"/>
      <c r="L13" s="8"/>
      <c r="M13" s="8"/>
      <c r="N13" s="8"/>
      <c r="O13" s="33"/>
      <c r="P13" s="12"/>
      <c r="Q13" s="3"/>
      <c r="R13" s="15"/>
      <c r="S13" s="7"/>
      <c r="T13" s="8"/>
      <c r="U13" s="18"/>
      <c r="V13" s="12"/>
      <c r="W13" s="3"/>
      <c r="X13" s="15"/>
      <c r="Y13" s="7"/>
      <c r="Z13" s="8"/>
      <c r="AA13" s="18"/>
      <c r="AB13" s="12"/>
      <c r="AC13" s="3"/>
      <c r="AD13" s="15"/>
      <c r="AE13" s="12"/>
      <c r="AF13" s="3"/>
      <c r="AG13" s="15"/>
    </row>
    <row r="14" spans="1:34" ht="20.100000000000001" customHeight="1" x14ac:dyDescent="0.25">
      <c r="A14" s="20"/>
      <c r="B14" s="14"/>
      <c r="C14" s="10"/>
      <c r="D14" s="2"/>
      <c r="E14" s="11"/>
      <c r="F14" s="57"/>
      <c r="G14" s="2"/>
      <c r="H14" s="2"/>
      <c r="I14" s="2"/>
      <c r="J14" s="2"/>
      <c r="K14" s="2"/>
      <c r="L14" s="2"/>
      <c r="M14" s="2"/>
      <c r="N14" s="2"/>
      <c r="O14" s="21"/>
      <c r="P14" s="10"/>
      <c r="Q14" s="2"/>
      <c r="R14" s="16"/>
      <c r="S14" s="10"/>
      <c r="T14" s="2"/>
      <c r="U14" s="16"/>
      <c r="V14" s="10"/>
      <c r="W14" s="2"/>
      <c r="X14" s="16"/>
      <c r="Y14" s="10"/>
      <c r="Z14" s="2"/>
      <c r="AA14" s="16"/>
      <c r="AB14" s="10"/>
      <c r="AC14" s="2"/>
      <c r="AD14" s="16"/>
      <c r="AE14" s="10"/>
      <c r="AF14" s="2"/>
      <c r="AG14" s="16"/>
    </row>
    <row r="15" spans="1:34" ht="20.100000000000001" customHeight="1" x14ac:dyDescent="0.25">
      <c r="A15" s="100" t="s">
        <v>51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</row>
    <row r="16" spans="1:34" ht="20.100000000000001" customHeight="1" x14ac:dyDescent="0.25">
      <c r="A16" s="20">
        <v>1</v>
      </c>
      <c r="B16" s="41" t="s">
        <v>25</v>
      </c>
      <c r="C16" s="10">
        <v>1</v>
      </c>
      <c r="D16" s="2"/>
      <c r="E16" s="11" t="s">
        <v>56</v>
      </c>
      <c r="F16" s="57">
        <v>25</v>
      </c>
      <c r="G16" s="2">
        <v>10</v>
      </c>
      <c r="H16" s="2"/>
      <c r="I16" s="2"/>
      <c r="J16" s="2"/>
      <c r="K16" s="2"/>
      <c r="L16" s="2"/>
      <c r="M16" s="2"/>
      <c r="N16" s="2">
        <v>15</v>
      </c>
      <c r="O16" s="21"/>
      <c r="P16" s="10">
        <v>10</v>
      </c>
      <c r="Q16" s="2"/>
      <c r="R16" s="16">
        <v>1</v>
      </c>
      <c r="S16" s="10"/>
      <c r="T16" s="2"/>
      <c r="U16" s="16"/>
      <c r="V16" s="10"/>
      <c r="W16" s="2"/>
      <c r="X16" s="16"/>
      <c r="Y16" s="10"/>
      <c r="Z16" s="2"/>
      <c r="AA16" s="16"/>
      <c r="AB16" s="10"/>
      <c r="AC16" s="2"/>
      <c r="AD16" s="16"/>
      <c r="AE16" s="10"/>
      <c r="AF16" s="2"/>
      <c r="AG16" s="16"/>
    </row>
    <row r="17" spans="1:53" ht="20.100000000000001" customHeight="1" x14ac:dyDescent="0.25">
      <c r="A17" s="20">
        <v>2</v>
      </c>
      <c r="B17" s="42" t="s">
        <v>26</v>
      </c>
      <c r="C17" s="10">
        <v>2</v>
      </c>
      <c r="D17" s="2"/>
      <c r="E17" s="11" t="s">
        <v>56</v>
      </c>
      <c r="F17" s="57">
        <v>50</v>
      </c>
      <c r="G17" s="2">
        <v>20</v>
      </c>
      <c r="H17" s="2"/>
      <c r="I17" s="2"/>
      <c r="J17" s="2"/>
      <c r="K17" s="2">
        <v>20</v>
      </c>
      <c r="L17" s="2"/>
      <c r="M17" s="2"/>
      <c r="N17" s="2">
        <v>30</v>
      </c>
      <c r="O17" s="21"/>
      <c r="P17" s="10"/>
      <c r="Q17" s="2"/>
      <c r="R17" s="16"/>
      <c r="S17" s="10"/>
      <c r="T17" s="2">
        <v>20</v>
      </c>
      <c r="U17" s="16">
        <v>2</v>
      </c>
      <c r="V17" s="10"/>
      <c r="W17" s="2"/>
      <c r="X17" s="16"/>
      <c r="Y17" s="10"/>
      <c r="Z17" s="2"/>
      <c r="AA17" s="16"/>
      <c r="AB17" s="10"/>
      <c r="AC17" s="2"/>
      <c r="AD17" s="16"/>
      <c r="AE17" s="10"/>
      <c r="AF17" s="2"/>
      <c r="AG17" s="16"/>
    </row>
    <row r="18" spans="1:53" ht="20.100000000000001" customHeight="1" x14ac:dyDescent="0.25">
      <c r="A18" s="20">
        <v>3</v>
      </c>
      <c r="B18" s="42" t="s">
        <v>71</v>
      </c>
      <c r="C18" s="10">
        <v>4</v>
      </c>
      <c r="D18" s="2" t="s">
        <v>55</v>
      </c>
      <c r="E18" s="11" t="s">
        <v>56</v>
      </c>
      <c r="F18" s="57">
        <v>100</v>
      </c>
      <c r="G18" s="2">
        <v>20</v>
      </c>
      <c r="H18" s="2">
        <v>20</v>
      </c>
      <c r="I18" s="2"/>
      <c r="J18" s="2"/>
      <c r="K18" s="2"/>
      <c r="L18" s="2"/>
      <c r="M18" s="2"/>
      <c r="N18" s="2">
        <v>80</v>
      </c>
      <c r="O18" s="21"/>
      <c r="P18" s="10">
        <v>20</v>
      </c>
      <c r="Q18" s="2"/>
      <c r="R18" s="16">
        <v>4</v>
      </c>
      <c r="S18" s="10"/>
      <c r="T18" s="2"/>
      <c r="U18" s="16"/>
      <c r="V18" s="10"/>
      <c r="W18" s="2"/>
      <c r="X18" s="16"/>
      <c r="Y18" s="10"/>
      <c r="Z18" s="2"/>
      <c r="AA18" s="16"/>
      <c r="AB18" s="10"/>
      <c r="AC18" s="2"/>
      <c r="AD18" s="16"/>
      <c r="AE18" s="10"/>
      <c r="AF18" s="2"/>
      <c r="AG18" s="16"/>
    </row>
    <row r="19" spans="1:53" ht="20.100000000000001" customHeight="1" x14ac:dyDescent="0.25">
      <c r="A19" s="20">
        <v>4</v>
      </c>
      <c r="B19" s="42" t="s">
        <v>60</v>
      </c>
      <c r="C19" s="10">
        <v>3</v>
      </c>
      <c r="D19" s="2"/>
      <c r="E19" s="11" t="s">
        <v>61</v>
      </c>
      <c r="F19" s="57">
        <v>75</v>
      </c>
      <c r="G19" s="2">
        <v>20</v>
      </c>
      <c r="H19" s="2">
        <v>10</v>
      </c>
      <c r="I19" s="2">
        <v>10</v>
      </c>
      <c r="J19" s="2"/>
      <c r="K19" s="2"/>
      <c r="L19" s="2"/>
      <c r="M19" s="2"/>
      <c r="N19" s="2">
        <v>55</v>
      </c>
      <c r="O19" s="21"/>
      <c r="P19" s="10">
        <v>10</v>
      </c>
      <c r="Q19" s="2">
        <v>10</v>
      </c>
      <c r="R19" s="16">
        <v>3</v>
      </c>
      <c r="S19" s="10"/>
      <c r="T19" s="2"/>
      <c r="U19" s="16"/>
      <c r="V19" s="10"/>
      <c r="W19" s="2"/>
      <c r="X19" s="16"/>
      <c r="Y19" s="10"/>
      <c r="Z19" s="2"/>
      <c r="AA19" s="16"/>
      <c r="AB19" s="10"/>
      <c r="AC19" s="2"/>
      <c r="AD19" s="16"/>
      <c r="AE19" s="10"/>
      <c r="AF19" s="2"/>
      <c r="AG19" s="16"/>
    </row>
    <row r="20" spans="1:53" ht="20.100000000000001" customHeight="1" x14ac:dyDescent="0.25">
      <c r="A20" s="20">
        <v>5</v>
      </c>
      <c r="B20" s="42" t="s">
        <v>62</v>
      </c>
      <c r="C20" s="10">
        <v>8</v>
      </c>
      <c r="D20" s="2"/>
      <c r="E20" s="11" t="s">
        <v>56</v>
      </c>
      <c r="F20" s="57">
        <v>200</v>
      </c>
      <c r="G20" s="2">
        <v>80</v>
      </c>
      <c r="H20" s="2"/>
      <c r="I20" s="2"/>
      <c r="J20" s="2"/>
      <c r="K20" s="2"/>
      <c r="L20" s="2">
        <v>80</v>
      </c>
      <c r="M20" s="2"/>
      <c r="N20" s="2">
        <v>120</v>
      </c>
      <c r="O20" s="21"/>
      <c r="P20" s="10"/>
      <c r="Q20" s="2">
        <v>20</v>
      </c>
      <c r="R20" s="16">
        <v>2</v>
      </c>
      <c r="S20" s="10"/>
      <c r="T20" s="2">
        <v>20</v>
      </c>
      <c r="U20" s="16">
        <v>2</v>
      </c>
      <c r="V20" s="10"/>
      <c r="W20" s="2">
        <v>20</v>
      </c>
      <c r="X20" s="16">
        <v>2</v>
      </c>
      <c r="Y20" s="10"/>
      <c r="Z20" s="2">
        <v>20</v>
      </c>
      <c r="AA20" s="16">
        <v>2</v>
      </c>
      <c r="AB20" s="10"/>
      <c r="AC20" s="2"/>
      <c r="AD20" s="16"/>
      <c r="AE20" s="10"/>
      <c r="AF20" s="2"/>
      <c r="AG20" s="16"/>
    </row>
    <row r="21" spans="1:53" ht="20.100000000000001" customHeight="1" x14ac:dyDescent="0.25">
      <c r="A21" s="20">
        <v>6</v>
      </c>
      <c r="B21" s="42" t="s">
        <v>28</v>
      </c>
      <c r="C21" s="10">
        <v>0</v>
      </c>
      <c r="D21" s="2"/>
      <c r="E21" s="11" t="s">
        <v>57</v>
      </c>
      <c r="F21" s="57">
        <v>4</v>
      </c>
      <c r="G21" s="2">
        <v>4</v>
      </c>
      <c r="H21" s="2">
        <v>4</v>
      </c>
      <c r="I21" s="2"/>
      <c r="J21" s="2"/>
      <c r="K21" s="2"/>
      <c r="L21" s="2"/>
      <c r="M21" s="2"/>
      <c r="N21" s="2"/>
      <c r="O21" s="21"/>
      <c r="P21" s="10">
        <v>4</v>
      </c>
      <c r="Q21" s="2"/>
      <c r="R21" s="16"/>
      <c r="S21" s="10"/>
      <c r="T21" s="2"/>
      <c r="U21" s="16"/>
      <c r="V21" s="10"/>
      <c r="W21" s="2"/>
      <c r="X21" s="16"/>
      <c r="Y21" s="10"/>
      <c r="Z21" s="2"/>
      <c r="AA21" s="16"/>
      <c r="AB21" s="10"/>
      <c r="AC21" s="2"/>
      <c r="AD21" s="16"/>
      <c r="AE21" s="10"/>
      <c r="AF21" s="2"/>
      <c r="AG21" s="16"/>
    </row>
    <row r="22" spans="1:53" ht="20.100000000000001" customHeight="1" x14ac:dyDescent="0.25">
      <c r="A22" s="20">
        <v>7</v>
      </c>
      <c r="B22" s="41" t="s">
        <v>29</v>
      </c>
      <c r="C22" s="10">
        <v>0</v>
      </c>
      <c r="D22" s="2"/>
      <c r="E22" s="11" t="s">
        <v>57</v>
      </c>
      <c r="F22" s="57">
        <v>2</v>
      </c>
      <c r="G22" s="2">
        <v>2</v>
      </c>
      <c r="H22" s="2"/>
      <c r="I22" s="2"/>
      <c r="J22" s="2"/>
      <c r="K22" s="2"/>
      <c r="L22" s="2"/>
      <c r="M22" s="2"/>
      <c r="N22" s="2"/>
      <c r="O22" s="21"/>
      <c r="P22" s="10">
        <v>2</v>
      </c>
      <c r="Q22" s="2"/>
      <c r="R22" s="16"/>
      <c r="S22" s="10"/>
      <c r="T22" s="2"/>
      <c r="U22" s="16"/>
      <c r="V22" s="10"/>
      <c r="W22" s="2"/>
      <c r="X22" s="16"/>
      <c r="Y22" s="10"/>
      <c r="Z22" s="2"/>
      <c r="AA22" s="16"/>
      <c r="AB22" s="10"/>
      <c r="AC22" s="2"/>
      <c r="AD22" s="16"/>
      <c r="AE22" s="10"/>
      <c r="AF22" s="2"/>
      <c r="AG22" s="16"/>
    </row>
    <row r="23" spans="1:53" s="26" customFormat="1" ht="20.100000000000001" customHeight="1" x14ac:dyDescent="0.25">
      <c r="A23" s="23"/>
      <c r="B23" s="27" t="s">
        <v>30</v>
      </c>
      <c r="C23" s="36">
        <f>SUM(C16:C22)</f>
        <v>18</v>
      </c>
      <c r="D23" s="25">
        <f t="shared" ref="D23:AG23" si="0">SUM(D16:D22)</f>
        <v>0</v>
      </c>
      <c r="E23" s="37">
        <f t="shared" si="0"/>
        <v>0</v>
      </c>
      <c r="F23" s="25">
        <f t="shared" si="0"/>
        <v>456</v>
      </c>
      <c r="G23" s="25">
        <f t="shared" si="0"/>
        <v>156</v>
      </c>
      <c r="H23" s="25">
        <f t="shared" si="0"/>
        <v>34</v>
      </c>
      <c r="I23" s="25">
        <f t="shared" si="0"/>
        <v>10</v>
      </c>
      <c r="J23" s="25">
        <f t="shared" si="0"/>
        <v>0</v>
      </c>
      <c r="K23" s="25">
        <f t="shared" si="0"/>
        <v>20</v>
      </c>
      <c r="L23" s="25">
        <f t="shared" si="0"/>
        <v>80</v>
      </c>
      <c r="M23" s="25">
        <f t="shared" si="0"/>
        <v>0</v>
      </c>
      <c r="N23" s="25">
        <f t="shared" si="0"/>
        <v>300</v>
      </c>
      <c r="O23" s="34">
        <f t="shared" si="0"/>
        <v>0</v>
      </c>
      <c r="P23" s="36">
        <f t="shared" si="0"/>
        <v>46</v>
      </c>
      <c r="Q23" s="25">
        <f t="shared" si="0"/>
        <v>30</v>
      </c>
      <c r="R23" s="37">
        <f t="shared" si="0"/>
        <v>10</v>
      </c>
      <c r="S23" s="36">
        <f t="shared" si="0"/>
        <v>0</v>
      </c>
      <c r="T23" s="25">
        <f t="shared" si="0"/>
        <v>40</v>
      </c>
      <c r="U23" s="37">
        <f t="shared" si="0"/>
        <v>4</v>
      </c>
      <c r="V23" s="36">
        <f t="shared" si="0"/>
        <v>0</v>
      </c>
      <c r="W23" s="25">
        <f t="shared" si="0"/>
        <v>20</v>
      </c>
      <c r="X23" s="37">
        <f t="shared" si="0"/>
        <v>2</v>
      </c>
      <c r="Y23" s="36">
        <f t="shared" si="0"/>
        <v>0</v>
      </c>
      <c r="Z23" s="25">
        <f t="shared" si="0"/>
        <v>20</v>
      </c>
      <c r="AA23" s="37">
        <f t="shared" si="0"/>
        <v>2</v>
      </c>
      <c r="AB23" s="36">
        <f t="shared" si="0"/>
        <v>0</v>
      </c>
      <c r="AC23" s="25">
        <f t="shared" si="0"/>
        <v>0</v>
      </c>
      <c r="AD23" s="37">
        <f t="shared" si="0"/>
        <v>0</v>
      </c>
      <c r="AE23" s="36">
        <f t="shared" si="0"/>
        <v>0</v>
      </c>
      <c r="AF23" s="25">
        <f t="shared" si="0"/>
        <v>0</v>
      </c>
      <c r="AG23" s="37">
        <f t="shared" si="0"/>
        <v>0</v>
      </c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</row>
    <row r="24" spans="1:53" ht="20.100000000000001" customHeight="1" x14ac:dyDescent="0.25">
      <c r="A24" s="103" t="s">
        <v>54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/>
    </row>
    <row r="25" spans="1:53" ht="20.100000000000001" customHeight="1" x14ac:dyDescent="0.25">
      <c r="A25" s="48">
        <v>8</v>
      </c>
      <c r="B25" s="42" t="s">
        <v>63</v>
      </c>
      <c r="C25" s="10">
        <v>5</v>
      </c>
      <c r="D25" s="2" t="s">
        <v>55</v>
      </c>
      <c r="E25" s="11"/>
      <c r="F25" s="57">
        <v>125</v>
      </c>
      <c r="G25" s="2">
        <v>30</v>
      </c>
      <c r="H25" s="2">
        <v>10</v>
      </c>
      <c r="I25" s="2">
        <v>20</v>
      </c>
      <c r="J25" s="2"/>
      <c r="K25" s="2"/>
      <c r="L25" s="2"/>
      <c r="M25" s="2"/>
      <c r="N25" s="2">
        <v>95</v>
      </c>
      <c r="O25" s="21"/>
      <c r="P25" s="10">
        <v>10</v>
      </c>
      <c r="Q25" s="2">
        <v>20</v>
      </c>
      <c r="R25" s="16">
        <v>5</v>
      </c>
      <c r="S25" s="10"/>
      <c r="T25" s="2"/>
      <c r="U25" s="16"/>
      <c r="V25" s="10"/>
      <c r="W25" s="2"/>
      <c r="X25" s="16"/>
      <c r="Y25" s="10"/>
      <c r="Z25" s="2"/>
      <c r="AA25" s="16"/>
      <c r="AB25" s="10"/>
      <c r="AC25" s="2"/>
      <c r="AD25" s="16"/>
      <c r="AE25" s="10"/>
      <c r="AF25" s="2"/>
      <c r="AG25" s="16"/>
    </row>
    <row r="26" spans="1:53" ht="20.100000000000001" customHeight="1" x14ac:dyDescent="0.25">
      <c r="A26" s="49">
        <v>9</v>
      </c>
      <c r="B26" s="41" t="s">
        <v>31</v>
      </c>
      <c r="C26" s="10">
        <v>3</v>
      </c>
      <c r="D26" s="2"/>
      <c r="E26" s="11" t="s">
        <v>56</v>
      </c>
      <c r="F26" s="57">
        <v>75</v>
      </c>
      <c r="G26" s="2">
        <v>20</v>
      </c>
      <c r="H26" s="2">
        <v>20</v>
      </c>
      <c r="I26" s="2"/>
      <c r="J26" s="2"/>
      <c r="K26" s="2"/>
      <c r="L26" s="2"/>
      <c r="M26" s="2"/>
      <c r="N26" s="2">
        <v>55</v>
      </c>
      <c r="O26" s="21"/>
      <c r="P26" s="10">
        <v>20</v>
      </c>
      <c r="Q26" s="2"/>
      <c r="R26" s="16">
        <v>3</v>
      </c>
      <c r="S26" s="10"/>
      <c r="T26" s="2"/>
      <c r="U26" s="16"/>
      <c r="V26" s="10"/>
      <c r="W26" s="2"/>
      <c r="X26" s="16"/>
      <c r="Y26" s="10"/>
      <c r="Z26" s="2"/>
      <c r="AA26" s="16"/>
      <c r="AB26" s="10"/>
      <c r="AC26" s="2"/>
      <c r="AD26" s="16"/>
      <c r="AE26" s="10"/>
      <c r="AF26" s="2"/>
      <c r="AG26" s="16"/>
    </row>
    <row r="27" spans="1:53" ht="20.100000000000001" customHeight="1" x14ac:dyDescent="0.25">
      <c r="A27" s="20">
        <v>10</v>
      </c>
      <c r="B27" s="42" t="s">
        <v>64</v>
      </c>
      <c r="C27" s="10">
        <v>3</v>
      </c>
      <c r="D27" s="2" t="s">
        <v>55</v>
      </c>
      <c r="E27" s="11"/>
      <c r="F27" s="57">
        <v>75</v>
      </c>
      <c r="G27" s="2">
        <v>20</v>
      </c>
      <c r="H27" s="2">
        <v>10</v>
      </c>
      <c r="I27" s="2">
        <v>10</v>
      </c>
      <c r="J27" s="2"/>
      <c r="K27" s="2"/>
      <c r="L27" s="2"/>
      <c r="M27" s="2"/>
      <c r="N27" s="2">
        <v>55</v>
      </c>
      <c r="O27" s="21"/>
      <c r="P27" s="10"/>
      <c r="Q27" s="2"/>
      <c r="R27" s="16"/>
      <c r="S27" s="10">
        <v>10</v>
      </c>
      <c r="T27" s="2">
        <v>10</v>
      </c>
      <c r="U27" s="16">
        <v>3</v>
      </c>
      <c r="V27" s="10"/>
      <c r="W27" s="2"/>
      <c r="X27" s="16"/>
      <c r="Y27" s="10"/>
      <c r="Z27" s="2"/>
      <c r="AA27" s="16"/>
      <c r="AB27" s="10"/>
      <c r="AC27" s="2"/>
      <c r="AD27" s="16"/>
      <c r="AE27" s="10"/>
      <c r="AF27" s="2"/>
      <c r="AG27" s="16"/>
    </row>
    <row r="28" spans="1:53" ht="20.100000000000001" customHeight="1" x14ac:dyDescent="0.25">
      <c r="A28" s="20">
        <v>11</v>
      </c>
      <c r="B28" s="43" t="s">
        <v>65</v>
      </c>
      <c r="C28" s="10">
        <v>5</v>
      </c>
      <c r="D28" s="2" t="s">
        <v>55</v>
      </c>
      <c r="E28" s="11"/>
      <c r="F28" s="57">
        <v>125</v>
      </c>
      <c r="G28" s="2">
        <v>30</v>
      </c>
      <c r="H28" s="2">
        <v>10</v>
      </c>
      <c r="I28" s="2">
        <v>20</v>
      </c>
      <c r="J28" s="2"/>
      <c r="K28" s="2"/>
      <c r="L28" s="2"/>
      <c r="M28" s="2"/>
      <c r="N28" s="2">
        <v>95</v>
      </c>
      <c r="O28" s="21"/>
      <c r="P28" s="10">
        <v>10</v>
      </c>
      <c r="Q28" s="2">
        <v>20</v>
      </c>
      <c r="R28" s="16">
        <v>5</v>
      </c>
      <c r="S28" s="10"/>
      <c r="T28" s="2"/>
      <c r="U28" s="16"/>
      <c r="V28" s="10"/>
      <c r="W28" s="2"/>
      <c r="X28" s="16"/>
      <c r="Y28" s="10"/>
      <c r="Z28" s="2"/>
      <c r="AA28" s="16"/>
      <c r="AB28" s="10"/>
      <c r="AC28" s="2"/>
      <c r="AD28" s="16"/>
      <c r="AE28" s="10"/>
      <c r="AF28" s="2"/>
      <c r="AG28" s="16"/>
    </row>
    <row r="29" spans="1:53" ht="20.100000000000001" customHeight="1" x14ac:dyDescent="0.25">
      <c r="A29" s="20">
        <v>12</v>
      </c>
      <c r="B29" s="42" t="s">
        <v>32</v>
      </c>
      <c r="C29" s="10">
        <v>3</v>
      </c>
      <c r="D29" s="2" t="s">
        <v>55</v>
      </c>
      <c r="E29" s="11"/>
      <c r="F29" s="57">
        <v>75</v>
      </c>
      <c r="G29" s="2">
        <v>20</v>
      </c>
      <c r="H29" s="2">
        <v>10</v>
      </c>
      <c r="I29" s="2">
        <v>10</v>
      </c>
      <c r="J29" s="2"/>
      <c r="K29" s="2"/>
      <c r="L29" s="2"/>
      <c r="M29" s="2"/>
      <c r="N29" s="2">
        <v>55</v>
      </c>
      <c r="O29" s="21"/>
      <c r="P29" s="10"/>
      <c r="Q29" s="2"/>
      <c r="R29" s="16"/>
      <c r="S29" s="10"/>
      <c r="T29" s="2"/>
      <c r="U29" s="16"/>
      <c r="V29" s="10">
        <v>10</v>
      </c>
      <c r="W29" s="2">
        <v>10</v>
      </c>
      <c r="X29" s="16">
        <v>3</v>
      </c>
      <c r="Y29" s="10"/>
      <c r="Z29" s="2"/>
      <c r="AA29" s="16"/>
      <c r="AB29" s="10"/>
      <c r="AC29" s="2"/>
      <c r="AD29" s="16"/>
      <c r="AE29" s="10"/>
      <c r="AF29" s="2"/>
      <c r="AG29" s="16"/>
    </row>
    <row r="30" spans="1:53" ht="20.100000000000001" customHeight="1" x14ac:dyDescent="0.25">
      <c r="A30" s="20">
        <v>13</v>
      </c>
      <c r="B30" s="42" t="s">
        <v>66</v>
      </c>
      <c r="C30" s="10">
        <v>3</v>
      </c>
      <c r="D30" s="2" t="s">
        <v>55</v>
      </c>
      <c r="E30" s="11"/>
      <c r="F30" s="57">
        <v>75</v>
      </c>
      <c r="G30" s="2">
        <v>20</v>
      </c>
      <c r="H30" s="2">
        <v>10</v>
      </c>
      <c r="I30" s="2">
        <v>10</v>
      </c>
      <c r="J30" s="2"/>
      <c r="K30" s="2"/>
      <c r="L30" s="2"/>
      <c r="M30" s="2"/>
      <c r="N30" s="2">
        <v>55</v>
      </c>
      <c r="O30" s="21"/>
      <c r="P30" s="10"/>
      <c r="Q30" s="2"/>
      <c r="R30" s="16"/>
      <c r="S30" s="10"/>
      <c r="T30" s="2"/>
      <c r="U30" s="16"/>
      <c r="V30" s="10">
        <v>10</v>
      </c>
      <c r="W30" s="2">
        <v>10</v>
      </c>
      <c r="X30" s="16">
        <v>3</v>
      </c>
      <c r="Y30" s="10"/>
      <c r="Z30" s="2"/>
      <c r="AA30" s="16"/>
      <c r="AB30" s="10"/>
      <c r="AC30" s="2"/>
      <c r="AD30" s="16"/>
      <c r="AE30" s="10"/>
      <c r="AF30" s="2"/>
      <c r="AG30" s="16"/>
    </row>
    <row r="31" spans="1:53" ht="20.100000000000001" customHeight="1" x14ac:dyDescent="0.25">
      <c r="A31" s="20">
        <v>14</v>
      </c>
      <c r="B31" s="78" t="s">
        <v>69</v>
      </c>
      <c r="C31" s="10">
        <v>3</v>
      </c>
      <c r="D31" s="2"/>
      <c r="E31" s="11" t="s">
        <v>56</v>
      </c>
      <c r="F31" s="57">
        <v>75</v>
      </c>
      <c r="G31" s="2">
        <v>20</v>
      </c>
      <c r="H31" s="2">
        <v>10</v>
      </c>
      <c r="I31" s="2">
        <v>10</v>
      </c>
      <c r="J31" s="2"/>
      <c r="K31" s="2"/>
      <c r="L31" s="2"/>
      <c r="M31" s="2"/>
      <c r="N31" s="2">
        <v>55</v>
      </c>
      <c r="O31" s="21"/>
      <c r="P31" s="10"/>
      <c r="Q31" s="2"/>
      <c r="R31" s="16"/>
      <c r="S31" s="10"/>
      <c r="T31" s="2"/>
      <c r="U31" s="16"/>
      <c r="V31" s="10">
        <v>10</v>
      </c>
      <c r="W31" s="2">
        <v>10</v>
      </c>
      <c r="X31" s="16">
        <v>3</v>
      </c>
      <c r="Y31" s="10"/>
      <c r="Z31" s="2"/>
      <c r="AA31" s="16"/>
      <c r="AB31" s="10"/>
      <c r="AC31" s="2"/>
      <c r="AD31" s="16"/>
      <c r="AE31" s="10"/>
      <c r="AF31" s="2"/>
      <c r="AG31" s="16"/>
    </row>
    <row r="32" spans="1:53" ht="20.100000000000001" customHeight="1" x14ac:dyDescent="0.25">
      <c r="A32" s="20">
        <v>15</v>
      </c>
      <c r="B32" s="78" t="s">
        <v>70</v>
      </c>
      <c r="C32" s="10">
        <v>2</v>
      </c>
      <c r="D32" s="2" t="s">
        <v>55</v>
      </c>
      <c r="E32" s="11"/>
      <c r="F32" s="57">
        <v>50</v>
      </c>
      <c r="G32" s="2">
        <v>20</v>
      </c>
      <c r="H32" s="2">
        <v>10</v>
      </c>
      <c r="I32" s="2">
        <v>10</v>
      </c>
      <c r="J32" s="2"/>
      <c r="K32" s="2"/>
      <c r="L32" s="2"/>
      <c r="M32" s="2"/>
      <c r="N32" s="2">
        <v>30</v>
      </c>
      <c r="O32" s="21"/>
      <c r="P32" s="10"/>
      <c r="Q32" s="2"/>
      <c r="R32" s="16"/>
      <c r="S32" s="10"/>
      <c r="T32" s="2"/>
      <c r="U32" s="16"/>
      <c r="V32" s="10"/>
      <c r="W32" s="2"/>
      <c r="X32" s="16"/>
      <c r="Y32" s="10">
        <v>10</v>
      </c>
      <c r="Z32" s="2">
        <v>10</v>
      </c>
      <c r="AA32" s="16">
        <v>2</v>
      </c>
      <c r="AB32" s="10"/>
      <c r="AC32" s="2"/>
      <c r="AD32" s="16"/>
      <c r="AE32" s="10"/>
      <c r="AF32" s="2"/>
      <c r="AG32" s="16"/>
    </row>
    <row r="33" spans="1:53" ht="20.100000000000001" customHeight="1" x14ac:dyDescent="0.25">
      <c r="A33" s="20">
        <v>16</v>
      </c>
      <c r="B33" s="42" t="s">
        <v>33</v>
      </c>
      <c r="C33" s="10">
        <v>2</v>
      </c>
      <c r="D33" s="2"/>
      <c r="E33" s="11" t="s">
        <v>56</v>
      </c>
      <c r="F33" s="57">
        <v>50</v>
      </c>
      <c r="G33" s="2">
        <v>30</v>
      </c>
      <c r="H33" s="2">
        <v>10</v>
      </c>
      <c r="I33" s="2">
        <v>20</v>
      </c>
      <c r="J33" s="2"/>
      <c r="K33" s="2"/>
      <c r="L33" s="2"/>
      <c r="M33" s="2"/>
      <c r="N33" s="2">
        <v>20</v>
      </c>
      <c r="O33" s="21"/>
      <c r="P33" s="10"/>
      <c r="Q33" s="2"/>
      <c r="R33" s="16"/>
      <c r="S33" s="10"/>
      <c r="T33" s="2"/>
      <c r="U33" s="16"/>
      <c r="V33" s="10"/>
      <c r="W33" s="2"/>
      <c r="X33" s="16"/>
      <c r="Y33" s="10">
        <v>10</v>
      </c>
      <c r="Z33" s="2">
        <v>20</v>
      </c>
      <c r="AA33" s="16">
        <v>2</v>
      </c>
      <c r="AB33" s="10"/>
      <c r="AC33" s="2"/>
      <c r="AD33" s="16"/>
      <c r="AE33" s="10"/>
      <c r="AF33" s="2"/>
      <c r="AG33" s="16"/>
    </row>
    <row r="34" spans="1:53" s="26" customFormat="1" ht="20.100000000000001" customHeight="1" x14ac:dyDescent="0.25">
      <c r="A34" s="50"/>
      <c r="B34" s="51" t="s">
        <v>30</v>
      </c>
      <c r="C34" s="36">
        <f>SUM(C25:C33)</f>
        <v>29</v>
      </c>
      <c r="D34" s="25">
        <f t="shared" ref="D34:AG34" si="1">SUM(D25:D33)</f>
        <v>0</v>
      </c>
      <c r="E34" s="37">
        <f t="shared" si="1"/>
        <v>0</v>
      </c>
      <c r="F34" s="25">
        <f t="shared" si="1"/>
        <v>725</v>
      </c>
      <c r="G34" s="25">
        <f t="shared" si="1"/>
        <v>210</v>
      </c>
      <c r="H34" s="25">
        <f t="shared" si="1"/>
        <v>100</v>
      </c>
      <c r="I34" s="25">
        <f t="shared" si="1"/>
        <v>110</v>
      </c>
      <c r="J34" s="25">
        <f t="shared" si="1"/>
        <v>0</v>
      </c>
      <c r="K34" s="25">
        <f t="shared" si="1"/>
        <v>0</v>
      </c>
      <c r="L34" s="25">
        <f t="shared" si="1"/>
        <v>0</v>
      </c>
      <c r="M34" s="25">
        <f t="shared" si="1"/>
        <v>0</v>
      </c>
      <c r="N34" s="25">
        <f t="shared" si="1"/>
        <v>515</v>
      </c>
      <c r="O34" s="34">
        <f t="shared" si="1"/>
        <v>0</v>
      </c>
      <c r="P34" s="36">
        <f t="shared" si="1"/>
        <v>40</v>
      </c>
      <c r="Q34" s="25">
        <f t="shared" si="1"/>
        <v>40</v>
      </c>
      <c r="R34" s="37">
        <f t="shared" si="1"/>
        <v>13</v>
      </c>
      <c r="S34" s="36">
        <f t="shared" si="1"/>
        <v>10</v>
      </c>
      <c r="T34" s="25">
        <f t="shared" si="1"/>
        <v>10</v>
      </c>
      <c r="U34" s="37">
        <f t="shared" si="1"/>
        <v>3</v>
      </c>
      <c r="V34" s="36">
        <f t="shared" si="1"/>
        <v>30</v>
      </c>
      <c r="W34" s="25">
        <f t="shared" si="1"/>
        <v>30</v>
      </c>
      <c r="X34" s="37">
        <f t="shared" si="1"/>
        <v>9</v>
      </c>
      <c r="Y34" s="36">
        <f t="shared" si="1"/>
        <v>20</v>
      </c>
      <c r="Z34" s="25">
        <f t="shared" si="1"/>
        <v>30</v>
      </c>
      <c r="AA34" s="37">
        <f t="shared" si="1"/>
        <v>4</v>
      </c>
      <c r="AB34" s="36">
        <f t="shared" si="1"/>
        <v>0</v>
      </c>
      <c r="AC34" s="25">
        <f t="shared" si="1"/>
        <v>0</v>
      </c>
      <c r="AD34" s="37">
        <f t="shared" si="1"/>
        <v>0</v>
      </c>
      <c r="AE34" s="36">
        <f t="shared" si="1"/>
        <v>0</v>
      </c>
      <c r="AF34" s="25">
        <f t="shared" si="1"/>
        <v>0</v>
      </c>
      <c r="AG34" s="37">
        <f t="shared" si="1"/>
        <v>0</v>
      </c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</row>
    <row r="35" spans="1:53" ht="20.100000000000001" customHeight="1" x14ac:dyDescent="0.25">
      <c r="A35" s="104" t="s">
        <v>34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</row>
    <row r="36" spans="1:53" ht="20.100000000000001" customHeight="1" x14ac:dyDescent="0.25">
      <c r="A36" s="29">
        <v>17</v>
      </c>
      <c r="B36" s="41" t="s">
        <v>67</v>
      </c>
      <c r="C36" s="10">
        <v>5</v>
      </c>
      <c r="D36" s="2" t="s">
        <v>55</v>
      </c>
      <c r="E36" s="11"/>
      <c r="F36" s="57">
        <v>120</v>
      </c>
      <c r="G36" s="2">
        <v>30</v>
      </c>
      <c r="H36" s="2">
        <v>10</v>
      </c>
      <c r="I36" s="2">
        <v>20</v>
      </c>
      <c r="J36" s="2"/>
      <c r="K36" s="2"/>
      <c r="L36" s="2"/>
      <c r="M36" s="2"/>
      <c r="N36" s="2">
        <v>90</v>
      </c>
      <c r="O36" s="21"/>
      <c r="P36" s="10">
        <v>10</v>
      </c>
      <c r="Q36" s="2">
        <v>20</v>
      </c>
      <c r="R36" s="16">
        <v>5</v>
      </c>
      <c r="S36" s="10"/>
      <c r="T36" s="2"/>
      <c r="U36" s="16"/>
      <c r="V36" s="10"/>
      <c r="W36" s="2"/>
      <c r="X36" s="16"/>
      <c r="Y36" s="10"/>
      <c r="Z36" s="2"/>
      <c r="AA36" s="16"/>
      <c r="AB36" s="10"/>
      <c r="AC36" s="2"/>
      <c r="AD36" s="16"/>
      <c r="AE36" s="10"/>
      <c r="AF36" s="2"/>
      <c r="AG36" s="16"/>
    </row>
    <row r="37" spans="1:53" ht="20.100000000000001" customHeight="1" x14ac:dyDescent="0.25">
      <c r="A37" s="29">
        <v>18</v>
      </c>
      <c r="B37" s="41" t="s">
        <v>68</v>
      </c>
      <c r="C37" s="10">
        <v>2</v>
      </c>
      <c r="D37" s="2"/>
      <c r="E37" s="11" t="s">
        <v>56</v>
      </c>
      <c r="F37" s="57">
        <v>50</v>
      </c>
      <c r="G37" s="2">
        <v>20</v>
      </c>
      <c r="H37" s="2">
        <v>10</v>
      </c>
      <c r="I37" s="2">
        <v>10</v>
      </c>
      <c r="J37" s="2"/>
      <c r="K37" s="2"/>
      <c r="L37" s="2"/>
      <c r="M37" s="2"/>
      <c r="N37" s="2">
        <v>30</v>
      </c>
      <c r="O37" s="21"/>
      <c r="P37" s="10"/>
      <c r="Q37" s="2"/>
      <c r="R37" s="16"/>
      <c r="S37" s="10">
        <v>10</v>
      </c>
      <c r="T37" s="2">
        <v>10</v>
      </c>
      <c r="U37" s="16">
        <v>2</v>
      </c>
      <c r="V37" s="10"/>
      <c r="W37" s="2"/>
      <c r="X37" s="16"/>
      <c r="Y37" s="10"/>
      <c r="Z37" s="2"/>
      <c r="AA37" s="16"/>
      <c r="AB37" s="10"/>
      <c r="AC37" s="2"/>
      <c r="AD37" s="16"/>
      <c r="AE37" s="10"/>
      <c r="AF37" s="2"/>
      <c r="AG37" s="16"/>
    </row>
    <row r="38" spans="1:53" ht="20.100000000000001" customHeight="1" x14ac:dyDescent="0.25">
      <c r="A38" s="29">
        <v>19</v>
      </c>
      <c r="B38" s="41" t="s">
        <v>35</v>
      </c>
      <c r="C38" s="10">
        <v>3</v>
      </c>
      <c r="D38" s="2" t="s">
        <v>55</v>
      </c>
      <c r="E38" s="11"/>
      <c r="F38" s="57">
        <v>75</v>
      </c>
      <c r="G38" s="2">
        <v>30</v>
      </c>
      <c r="H38" s="2">
        <v>15</v>
      </c>
      <c r="I38" s="2">
        <v>15</v>
      </c>
      <c r="J38" s="2"/>
      <c r="K38" s="2"/>
      <c r="L38" s="2"/>
      <c r="M38" s="2"/>
      <c r="N38" s="2">
        <v>45</v>
      </c>
      <c r="O38" s="21"/>
      <c r="P38" s="10"/>
      <c r="Q38" s="2"/>
      <c r="R38" s="16"/>
      <c r="S38" s="10">
        <v>15</v>
      </c>
      <c r="T38" s="2">
        <v>15</v>
      </c>
      <c r="U38" s="16">
        <v>3</v>
      </c>
      <c r="V38" s="10"/>
      <c r="W38" s="2"/>
      <c r="X38" s="16"/>
      <c r="Y38" s="10"/>
      <c r="Z38" s="2"/>
      <c r="AA38" s="16"/>
      <c r="AB38" s="10"/>
      <c r="AC38" s="2"/>
      <c r="AD38" s="16"/>
      <c r="AE38" s="10"/>
      <c r="AF38" s="2"/>
      <c r="AG38" s="16"/>
    </row>
    <row r="39" spans="1:53" ht="20.100000000000001" customHeight="1" x14ac:dyDescent="0.25">
      <c r="A39" s="29">
        <v>20</v>
      </c>
      <c r="B39" s="41" t="s">
        <v>36</v>
      </c>
      <c r="C39" s="10">
        <v>3</v>
      </c>
      <c r="D39" s="2" t="s">
        <v>55</v>
      </c>
      <c r="E39" s="11"/>
      <c r="F39" s="57">
        <v>75</v>
      </c>
      <c r="G39" s="2">
        <v>30</v>
      </c>
      <c r="H39" s="2">
        <v>10</v>
      </c>
      <c r="I39" s="2">
        <v>20</v>
      </c>
      <c r="J39" s="2"/>
      <c r="K39" s="2"/>
      <c r="L39" s="2"/>
      <c r="M39" s="2"/>
      <c r="N39" s="2">
        <v>45</v>
      </c>
      <c r="O39" s="21"/>
      <c r="P39" s="10"/>
      <c r="Q39" s="2"/>
      <c r="R39" s="16"/>
      <c r="S39" s="10">
        <v>10</v>
      </c>
      <c r="T39" s="2">
        <v>20</v>
      </c>
      <c r="U39" s="16">
        <v>3</v>
      </c>
      <c r="V39" s="10"/>
      <c r="W39" s="2"/>
      <c r="X39" s="16"/>
      <c r="Y39" s="10"/>
      <c r="Z39" s="2"/>
      <c r="AA39" s="16"/>
      <c r="AB39" s="10"/>
      <c r="AC39" s="2"/>
      <c r="AD39" s="16"/>
      <c r="AE39" s="10"/>
      <c r="AF39" s="2"/>
      <c r="AG39" s="16"/>
    </row>
    <row r="40" spans="1:53" ht="20.100000000000001" customHeight="1" x14ac:dyDescent="0.25">
      <c r="A40" s="29">
        <v>21</v>
      </c>
      <c r="B40" s="41" t="s">
        <v>37</v>
      </c>
      <c r="C40" s="10">
        <v>2</v>
      </c>
      <c r="D40" s="2"/>
      <c r="E40" s="11" t="s">
        <v>56</v>
      </c>
      <c r="F40" s="57">
        <v>50</v>
      </c>
      <c r="G40" s="2">
        <v>20</v>
      </c>
      <c r="H40" s="2">
        <v>20</v>
      </c>
      <c r="I40" s="2"/>
      <c r="J40" s="2"/>
      <c r="K40" s="2"/>
      <c r="L40" s="2"/>
      <c r="M40" s="2"/>
      <c r="N40" s="2">
        <v>30</v>
      </c>
      <c r="O40" s="21"/>
      <c r="P40" s="10"/>
      <c r="Q40" s="2"/>
      <c r="R40" s="16"/>
      <c r="S40" s="10">
        <v>20</v>
      </c>
      <c r="T40" s="2"/>
      <c r="U40" s="16">
        <v>2</v>
      </c>
      <c r="V40" s="10"/>
      <c r="W40" s="2"/>
      <c r="X40" s="16"/>
      <c r="Y40" s="10"/>
      <c r="Z40" s="2"/>
      <c r="AA40" s="16"/>
      <c r="AB40" s="10"/>
      <c r="AC40" s="2"/>
      <c r="AD40" s="16"/>
      <c r="AE40" s="10"/>
      <c r="AF40" s="2"/>
      <c r="AG40" s="16"/>
    </row>
    <row r="41" spans="1:53" ht="20.100000000000001" customHeight="1" x14ac:dyDescent="0.25">
      <c r="A41" s="29">
        <v>22</v>
      </c>
      <c r="B41" s="41" t="s">
        <v>38</v>
      </c>
      <c r="C41" s="10">
        <v>2</v>
      </c>
      <c r="D41" s="2"/>
      <c r="E41" s="11" t="s">
        <v>56</v>
      </c>
      <c r="F41" s="57">
        <v>50</v>
      </c>
      <c r="G41" s="2">
        <v>20</v>
      </c>
      <c r="H41" s="2">
        <v>20</v>
      </c>
      <c r="I41" s="2"/>
      <c r="J41" s="2"/>
      <c r="K41" s="2"/>
      <c r="L41" s="2"/>
      <c r="M41" s="2"/>
      <c r="N41" s="2">
        <v>30</v>
      </c>
      <c r="O41" s="21"/>
      <c r="P41" s="10"/>
      <c r="Q41" s="2"/>
      <c r="R41" s="16"/>
      <c r="S41" s="10">
        <v>20</v>
      </c>
      <c r="T41" s="2"/>
      <c r="U41" s="16">
        <v>2</v>
      </c>
      <c r="V41" s="10"/>
      <c r="W41" s="2"/>
      <c r="X41" s="16"/>
      <c r="Y41" s="10"/>
      <c r="Z41" s="2"/>
      <c r="AA41" s="16"/>
      <c r="AB41" s="10"/>
      <c r="AC41" s="2"/>
      <c r="AD41" s="16"/>
      <c r="AE41" s="10"/>
      <c r="AF41" s="2"/>
      <c r="AG41" s="16"/>
    </row>
    <row r="42" spans="1:53" ht="20.100000000000001" customHeight="1" x14ac:dyDescent="0.25">
      <c r="A42" s="29">
        <v>23</v>
      </c>
      <c r="B42" s="46" t="s">
        <v>39</v>
      </c>
      <c r="C42" s="10">
        <v>3</v>
      </c>
      <c r="D42" s="2" t="s">
        <v>55</v>
      </c>
      <c r="E42" s="11"/>
      <c r="F42" s="57">
        <v>50</v>
      </c>
      <c r="G42" s="2">
        <v>20</v>
      </c>
      <c r="H42" s="2">
        <v>10</v>
      </c>
      <c r="I42" s="2">
        <v>10</v>
      </c>
      <c r="J42" s="2"/>
      <c r="K42" s="2"/>
      <c r="L42" s="2"/>
      <c r="M42" s="2"/>
      <c r="N42" s="2">
        <v>30</v>
      </c>
      <c r="O42" s="21"/>
      <c r="P42" s="10"/>
      <c r="Q42" s="2"/>
      <c r="R42" s="16"/>
      <c r="S42" s="10"/>
      <c r="T42" s="2"/>
      <c r="U42" s="16"/>
      <c r="V42" s="10"/>
      <c r="W42" s="2"/>
      <c r="X42" s="16"/>
      <c r="Y42" s="10">
        <v>10</v>
      </c>
      <c r="Z42" s="2">
        <v>10</v>
      </c>
      <c r="AA42" s="16">
        <v>3</v>
      </c>
      <c r="AB42" s="10"/>
      <c r="AC42" s="2"/>
      <c r="AD42" s="16"/>
      <c r="AE42" s="10"/>
      <c r="AF42" s="2"/>
      <c r="AG42" s="16"/>
    </row>
    <row r="43" spans="1:53" ht="20.100000000000001" customHeight="1" x14ac:dyDescent="0.25">
      <c r="A43" s="29">
        <v>24</v>
      </c>
      <c r="B43" s="41" t="s">
        <v>40</v>
      </c>
      <c r="C43" s="10">
        <v>3</v>
      </c>
      <c r="D43" s="2" t="s">
        <v>55</v>
      </c>
      <c r="E43" s="11"/>
      <c r="F43" s="57">
        <v>75</v>
      </c>
      <c r="G43" s="2">
        <v>20</v>
      </c>
      <c r="H43" s="2">
        <v>10</v>
      </c>
      <c r="I43" s="2">
        <v>10</v>
      </c>
      <c r="J43" s="2"/>
      <c r="K43" s="2"/>
      <c r="L43" s="2"/>
      <c r="M43" s="2"/>
      <c r="N43" s="2">
        <v>55</v>
      </c>
      <c r="O43" s="21"/>
      <c r="P43" s="10"/>
      <c r="Q43" s="2"/>
      <c r="R43" s="16"/>
      <c r="S43" s="10"/>
      <c r="T43" s="2"/>
      <c r="U43" s="16"/>
      <c r="V43" s="10"/>
      <c r="W43" s="2"/>
      <c r="X43" s="16"/>
      <c r="Y43" s="10">
        <v>10</v>
      </c>
      <c r="Z43" s="2">
        <v>10</v>
      </c>
      <c r="AA43" s="16">
        <v>3</v>
      </c>
      <c r="AB43" s="10"/>
      <c r="AC43" s="2"/>
      <c r="AD43" s="16"/>
      <c r="AE43" s="10"/>
      <c r="AF43" s="2"/>
      <c r="AG43" s="16"/>
    </row>
    <row r="44" spans="1:53" ht="20.100000000000001" customHeight="1" x14ac:dyDescent="0.25">
      <c r="A44" s="29">
        <v>25</v>
      </c>
      <c r="B44" s="41" t="s">
        <v>41</v>
      </c>
      <c r="C44" s="10">
        <v>2</v>
      </c>
      <c r="D44" s="2"/>
      <c r="E44" s="11" t="s">
        <v>56</v>
      </c>
      <c r="F44" s="57">
        <v>50</v>
      </c>
      <c r="G44" s="2">
        <v>20</v>
      </c>
      <c r="H44" s="2">
        <v>10</v>
      </c>
      <c r="I44" s="2">
        <v>10</v>
      </c>
      <c r="J44" s="2"/>
      <c r="K44" s="2"/>
      <c r="L44" s="2"/>
      <c r="M44" s="2"/>
      <c r="N44" s="2">
        <v>30</v>
      </c>
      <c r="O44" s="21"/>
      <c r="P44" s="10"/>
      <c r="Q44" s="2"/>
      <c r="R44" s="16"/>
      <c r="S44" s="10"/>
      <c r="T44" s="2"/>
      <c r="U44" s="16"/>
      <c r="V44" s="10"/>
      <c r="W44" s="2"/>
      <c r="X44" s="16"/>
      <c r="Y44" s="10"/>
      <c r="Z44" s="2"/>
      <c r="AA44" s="16"/>
      <c r="AB44" s="10"/>
      <c r="AC44" s="2"/>
      <c r="AD44" s="16"/>
      <c r="AE44" s="10">
        <v>10</v>
      </c>
      <c r="AF44" s="2">
        <v>10</v>
      </c>
      <c r="AG44" s="16">
        <v>2</v>
      </c>
    </row>
    <row r="45" spans="1:53" ht="20.100000000000001" customHeight="1" x14ac:dyDescent="0.25">
      <c r="A45" s="29">
        <v>26</v>
      </c>
      <c r="B45" s="46" t="s">
        <v>72</v>
      </c>
      <c r="C45" s="10">
        <v>2</v>
      </c>
      <c r="D45" s="2"/>
      <c r="E45" s="11" t="s">
        <v>56</v>
      </c>
      <c r="F45" s="57">
        <v>50</v>
      </c>
      <c r="G45" s="2">
        <v>30</v>
      </c>
      <c r="H45" s="2">
        <v>15</v>
      </c>
      <c r="I45" s="2">
        <v>15</v>
      </c>
      <c r="J45" s="2"/>
      <c r="K45" s="2"/>
      <c r="L45" s="2"/>
      <c r="M45" s="2"/>
      <c r="N45" s="2">
        <v>20</v>
      </c>
      <c r="O45" s="21"/>
      <c r="P45" s="10"/>
      <c r="Q45" s="2"/>
      <c r="R45" s="16"/>
      <c r="S45" s="10">
        <v>15</v>
      </c>
      <c r="T45" s="2">
        <v>15</v>
      </c>
      <c r="U45" s="16">
        <v>2</v>
      </c>
      <c r="V45" s="10"/>
      <c r="W45" s="2"/>
      <c r="X45" s="16"/>
      <c r="Y45" s="10"/>
      <c r="Z45" s="2"/>
      <c r="AA45" s="16"/>
      <c r="AB45" s="10"/>
      <c r="AC45" s="2"/>
      <c r="AD45" s="16"/>
      <c r="AE45" s="10"/>
      <c r="AF45" s="2"/>
      <c r="AG45" s="16"/>
    </row>
    <row r="46" spans="1:53" ht="20.100000000000001" customHeight="1" x14ac:dyDescent="0.25">
      <c r="A46" s="29">
        <v>27</v>
      </c>
      <c r="B46" s="46" t="s">
        <v>27</v>
      </c>
      <c r="C46" s="38">
        <v>2</v>
      </c>
      <c r="D46" s="19"/>
      <c r="E46" s="47" t="s">
        <v>56</v>
      </c>
      <c r="F46" s="58">
        <v>50</v>
      </c>
      <c r="G46" s="19">
        <v>20</v>
      </c>
      <c r="H46" s="19"/>
      <c r="I46" s="19">
        <v>20</v>
      </c>
      <c r="J46" s="19"/>
      <c r="K46" s="19"/>
      <c r="L46" s="19"/>
      <c r="M46" s="19"/>
      <c r="N46" s="19">
        <v>30</v>
      </c>
      <c r="O46" s="35"/>
      <c r="P46" s="38"/>
      <c r="Q46" s="19">
        <v>20</v>
      </c>
      <c r="R46" s="39">
        <v>2</v>
      </c>
      <c r="S46" s="38"/>
      <c r="T46" s="19"/>
      <c r="U46" s="39"/>
      <c r="V46" s="38"/>
      <c r="W46" s="19"/>
      <c r="X46" s="39"/>
      <c r="Y46" s="38"/>
      <c r="Z46" s="19"/>
      <c r="AA46" s="39"/>
      <c r="AB46" s="38"/>
      <c r="AC46" s="19"/>
      <c r="AD46" s="39"/>
      <c r="AE46" s="38"/>
      <c r="AF46" s="19"/>
      <c r="AG46" s="39"/>
    </row>
    <row r="47" spans="1:53" s="26" customFormat="1" ht="20.100000000000001" customHeight="1" x14ac:dyDescent="0.25">
      <c r="A47" s="27"/>
      <c r="B47" s="27" t="s">
        <v>42</v>
      </c>
      <c r="C47" s="23">
        <f>SUM(C36:C46)</f>
        <v>29</v>
      </c>
      <c r="D47" s="24">
        <f t="shared" ref="D47:AG47" si="2">SUM(D36:D46)</f>
        <v>0</v>
      </c>
      <c r="E47" s="25">
        <f t="shared" si="2"/>
        <v>0</v>
      </c>
      <c r="F47" s="23">
        <f t="shared" si="2"/>
        <v>695</v>
      </c>
      <c r="G47" s="24">
        <f t="shared" si="2"/>
        <v>260</v>
      </c>
      <c r="H47" s="24">
        <f t="shared" si="2"/>
        <v>130</v>
      </c>
      <c r="I47" s="24">
        <f t="shared" si="2"/>
        <v>130</v>
      </c>
      <c r="J47" s="24">
        <f t="shared" si="2"/>
        <v>0</v>
      </c>
      <c r="K47" s="24">
        <f t="shared" si="2"/>
        <v>0</v>
      </c>
      <c r="L47" s="24">
        <f t="shared" si="2"/>
        <v>0</v>
      </c>
      <c r="M47" s="24">
        <f t="shared" si="2"/>
        <v>0</v>
      </c>
      <c r="N47" s="24">
        <f t="shared" si="2"/>
        <v>435</v>
      </c>
      <c r="O47" s="25">
        <f t="shared" si="2"/>
        <v>0</v>
      </c>
      <c r="P47" s="23">
        <f t="shared" si="2"/>
        <v>10</v>
      </c>
      <c r="Q47" s="24">
        <f t="shared" si="2"/>
        <v>40</v>
      </c>
      <c r="R47" s="25">
        <f t="shared" si="2"/>
        <v>7</v>
      </c>
      <c r="S47" s="23">
        <f t="shared" si="2"/>
        <v>90</v>
      </c>
      <c r="T47" s="24">
        <f t="shared" si="2"/>
        <v>60</v>
      </c>
      <c r="U47" s="25">
        <f t="shared" si="2"/>
        <v>14</v>
      </c>
      <c r="V47" s="23">
        <f t="shared" si="2"/>
        <v>0</v>
      </c>
      <c r="W47" s="24">
        <f t="shared" si="2"/>
        <v>0</v>
      </c>
      <c r="X47" s="25">
        <f t="shared" si="2"/>
        <v>0</v>
      </c>
      <c r="Y47" s="23">
        <f t="shared" si="2"/>
        <v>20</v>
      </c>
      <c r="Z47" s="24">
        <f t="shared" si="2"/>
        <v>20</v>
      </c>
      <c r="AA47" s="25">
        <f t="shared" si="2"/>
        <v>6</v>
      </c>
      <c r="AB47" s="23">
        <f t="shared" si="2"/>
        <v>0</v>
      </c>
      <c r="AC47" s="24">
        <f t="shared" si="2"/>
        <v>0</v>
      </c>
      <c r="AD47" s="25">
        <f t="shared" si="2"/>
        <v>0</v>
      </c>
      <c r="AE47" s="23">
        <f t="shared" si="2"/>
        <v>10</v>
      </c>
      <c r="AF47" s="24">
        <f t="shared" si="2"/>
        <v>10</v>
      </c>
      <c r="AG47" s="25">
        <f t="shared" si="2"/>
        <v>2</v>
      </c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</row>
    <row r="48" spans="1:53" ht="20.100000000000001" customHeight="1" x14ac:dyDescent="0.25">
      <c r="A48" s="106" t="s">
        <v>53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5"/>
    </row>
    <row r="49" spans="1:34" ht="20.100000000000001" customHeight="1" x14ac:dyDescent="0.25">
      <c r="A49" s="31">
        <v>28</v>
      </c>
      <c r="B49" s="44" t="s">
        <v>74</v>
      </c>
      <c r="C49" s="10">
        <v>2</v>
      </c>
      <c r="D49" s="2"/>
      <c r="E49" s="11" t="s">
        <v>56</v>
      </c>
      <c r="F49" s="57">
        <v>50</v>
      </c>
      <c r="G49" s="2">
        <v>20</v>
      </c>
      <c r="H49" s="2"/>
      <c r="I49" s="2">
        <v>20</v>
      </c>
      <c r="J49" s="2"/>
      <c r="K49" s="2"/>
      <c r="L49" s="2"/>
      <c r="M49" s="2"/>
      <c r="N49" s="2">
        <v>30</v>
      </c>
      <c r="O49" s="21"/>
      <c r="P49" s="10"/>
      <c r="Q49" s="2"/>
      <c r="R49" s="16"/>
      <c r="S49" s="10"/>
      <c r="T49" s="2"/>
      <c r="U49" s="16"/>
      <c r="V49" s="10"/>
      <c r="W49" s="2">
        <v>20</v>
      </c>
      <c r="X49" s="16">
        <v>2</v>
      </c>
      <c r="Y49" s="10"/>
      <c r="Z49" s="2"/>
      <c r="AA49" s="16"/>
      <c r="AB49" s="10"/>
      <c r="AC49" s="2"/>
      <c r="AD49" s="16"/>
      <c r="AE49" s="10"/>
      <c r="AF49" s="2"/>
      <c r="AG49" s="16"/>
    </row>
    <row r="50" spans="1:34" ht="20.100000000000001" customHeight="1" x14ac:dyDescent="0.25">
      <c r="A50" s="31">
        <v>29</v>
      </c>
      <c r="B50" s="44" t="s">
        <v>75</v>
      </c>
      <c r="C50" s="10">
        <v>2</v>
      </c>
      <c r="D50" s="2"/>
      <c r="E50" s="11" t="s">
        <v>56</v>
      </c>
      <c r="F50" s="57">
        <v>50</v>
      </c>
      <c r="G50" s="2">
        <v>20</v>
      </c>
      <c r="H50" s="2">
        <v>10</v>
      </c>
      <c r="I50" s="2">
        <v>10</v>
      </c>
      <c r="J50" s="2"/>
      <c r="K50" s="2"/>
      <c r="L50" s="2"/>
      <c r="M50" s="2"/>
      <c r="N50" s="2">
        <v>30</v>
      </c>
      <c r="O50" s="21"/>
      <c r="P50" s="10"/>
      <c r="Q50" s="2"/>
      <c r="R50" s="16"/>
      <c r="S50" s="10"/>
      <c r="T50" s="2"/>
      <c r="U50" s="16"/>
      <c r="V50" s="10"/>
      <c r="W50" s="2"/>
      <c r="X50" s="16"/>
      <c r="Y50" s="10">
        <v>10</v>
      </c>
      <c r="Z50" s="2">
        <v>10</v>
      </c>
      <c r="AA50" s="16">
        <v>2</v>
      </c>
      <c r="AB50" s="10"/>
      <c r="AC50" s="2"/>
      <c r="AD50" s="16"/>
      <c r="AE50" s="10"/>
      <c r="AF50" s="2"/>
      <c r="AG50" s="16"/>
    </row>
    <row r="51" spans="1:34" ht="20.100000000000001" customHeight="1" x14ac:dyDescent="0.25">
      <c r="A51" s="53">
        <v>30</v>
      </c>
      <c r="B51" s="44" t="s">
        <v>76</v>
      </c>
      <c r="C51" s="10">
        <v>2</v>
      </c>
      <c r="D51" s="2"/>
      <c r="E51" s="11" t="s">
        <v>56</v>
      </c>
      <c r="F51" s="57">
        <v>50</v>
      </c>
      <c r="G51" s="2">
        <v>20</v>
      </c>
      <c r="H51" s="2">
        <v>10</v>
      </c>
      <c r="I51" s="2">
        <v>10</v>
      </c>
      <c r="J51" s="2"/>
      <c r="K51" s="2"/>
      <c r="L51" s="2"/>
      <c r="M51" s="2"/>
      <c r="N51" s="2">
        <v>30</v>
      </c>
      <c r="O51" s="21"/>
      <c r="P51" s="10"/>
      <c r="Q51" s="2"/>
      <c r="R51" s="16"/>
      <c r="S51" s="10"/>
      <c r="T51" s="2"/>
      <c r="U51" s="16"/>
      <c r="V51" s="10"/>
      <c r="W51" s="2"/>
      <c r="X51" s="16"/>
      <c r="Y51" s="10">
        <v>10</v>
      </c>
      <c r="Z51" s="2">
        <v>10</v>
      </c>
      <c r="AA51" s="16">
        <v>2</v>
      </c>
      <c r="AB51" s="10"/>
      <c r="AC51" s="2"/>
      <c r="AD51" s="16"/>
      <c r="AE51" s="10"/>
      <c r="AF51" s="2"/>
      <c r="AG51" s="16"/>
      <c r="AH51" s="107" t="s">
        <v>48</v>
      </c>
    </row>
    <row r="52" spans="1:34" ht="20.100000000000001" customHeight="1" x14ac:dyDescent="0.25">
      <c r="A52" s="53">
        <v>31</v>
      </c>
      <c r="B52" s="44" t="s">
        <v>77</v>
      </c>
      <c r="C52" s="10">
        <v>1</v>
      </c>
      <c r="D52" s="2"/>
      <c r="E52" s="11" t="s">
        <v>56</v>
      </c>
      <c r="F52" s="57">
        <v>30</v>
      </c>
      <c r="G52" s="2">
        <v>15</v>
      </c>
      <c r="H52" s="2">
        <v>15</v>
      </c>
      <c r="I52" s="2"/>
      <c r="J52" s="2"/>
      <c r="K52" s="2"/>
      <c r="L52" s="2"/>
      <c r="M52" s="2"/>
      <c r="N52" s="2">
        <v>20</v>
      </c>
      <c r="O52" s="21"/>
      <c r="P52" s="10"/>
      <c r="Q52" s="2"/>
      <c r="R52" s="16"/>
      <c r="S52" s="10">
        <v>15</v>
      </c>
      <c r="T52" s="2"/>
      <c r="U52" s="16">
        <v>1</v>
      </c>
      <c r="V52" s="10"/>
      <c r="W52" s="2"/>
      <c r="X52" s="16"/>
      <c r="Y52" s="10"/>
      <c r="Z52" s="2"/>
      <c r="AA52" s="16"/>
      <c r="AB52" s="10"/>
      <c r="AC52" s="2"/>
      <c r="AD52" s="16"/>
      <c r="AE52" s="10"/>
      <c r="AF52" s="2"/>
      <c r="AG52" s="16"/>
      <c r="AH52" s="107"/>
    </row>
    <row r="53" spans="1:34" ht="20.100000000000001" customHeight="1" x14ac:dyDescent="0.25">
      <c r="A53" s="53">
        <v>32</v>
      </c>
      <c r="B53" s="44" t="s">
        <v>78</v>
      </c>
      <c r="C53" s="10">
        <v>2</v>
      </c>
      <c r="D53" s="2"/>
      <c r="E53" s="11" t="s">
        <v>56</v>
      </c>
      <c r="F53" s="57">
        <v>50</v>
      </c>
      <c r="G53" s="2">
        <v>20</v>
      </c>
      <c r="H53" s="2">
        <v>10</v>
      </c>
      <c r="I53" s="2">
        <v>10</v>
      </c>
      <c r="J53" s="2"/>
      <c r="K53" s="2"/>
      <c r="L53" s="2"/>
      <c r="M53" s="2"/>
      <c r="N53" s="2">
        <v>30</v>
      </c>
      <c r="O53" s="21"/>
      <c r="P53" s="10"/>
      <c r="Q53" s="2"/>
      <c r="R53" s="16"/>
      <c r="S53" s="10"/>
      <c r="T53" s="2"/>
      <c r="U53" s="16"/>
      <c r="V53" s="10"/>
      <c r="W53" s="2"/>
      <c r="X53" s="16"/>
      <c r="Y53" s="10">
        <v>10</v>
      </c>
      <c r="Z53" s="2">
        <v>10</v>
      </c>
      <c r="AA53" s="16">
        <v>2</v>
      </c>
      <c r="AB53" s="10"/>
      <c r="AC53" s="2"/>
      <c r="AD53" s="16"/>
      <c r="AE53" s="10"/>
      <c r="AF53" s="2"/>
      <c r="AG53" s="16"/>
      <c r="AH53" s="107"/>
    </row>
    <row r="54" spans="1:34" ht="29.25" customHeight="1" x14ac:dyDescent="0.25">
      <c r="A54" s="30">
        <v>33</v>
      </c>
      <c r="B54" s="45" t="s">
        <v>58</v>
      </c>
      <c r="C54" s="10">
        <v>2</v>
      </c>
      <c r="D54" s="2"/>
      <c r="E54" s="11" t="s">
        <v>56</v>
      </c>
      <c r="F54" s="57">
        <v>50</v>
      </c>
      <c r="G54" s="2">
        <v>20</v>
      </c>
      <c r="H54" s="2"/>
      <c r="I54" s="2">
        <v>20</v>
      </c>
      <c r="J54" s="2"/>
      <c r="K54" s="2"/>
      <c r="L54" s="2"/>
      <c r="M54" s="2"/>
      <c r="N54" s="2">
        <v>30</v>
      </c>
      <c r="O54" s="21"/>
      <c r="P54" s="10"/>
      <c r="Q54" s="2"/>
      <c r="R54" s="16"/>
      <c r="S54" s="10"/>
      <c r="T54" s="2"/>
      <c r="U54" s="16"/>
      <c r="V54" s="10"/>
      <c r="W54" s="2"/>
      <c r="X54" s="16"/>
      <c r="Y54" s="10"/>
      <c r="Z54" s="2"/>
      <c r="AA54" s="16"/>
      <c r="AB54" s="10"/>
      <c r="AC54" s="2"/>
      <c r="AD54" s="16"/>
      <c r="AE54" s="10"/>
      <c r="AF54" s="2">
        <v>20</v>
      </c>
      <c r="AG54" s="16">
        <v>2</v>
      </c>
      <c r="AH54" s="108" t="s">
        <v>59</v>
      </c>
    </row>
    <row r="55" spans="1:34" ht="29.25" customHeight="1" x14ac:dyDescent="0.25">
      <c r="A55" s="30">
        <v>34</v>
      </c>
      <c r="B55" s="45" t="s">
        <v>79</v>
      </c>
      <c r="C55" s="10">
        <v>1</v>
      </c>
      <c r="D55" s="2"/>
      <c r="E55" s="11" t="s">
        <v>56</v>
      </c>
      <c r="F55" s="57">
        <v>25</v>
      </c>
      <c r="G55" s="2">
        <v>10</v>
      </c>
      <c r="H55" s="2"/>
      <c r="I55" s="2">
        <v>10</v>
      </c>
      <c r="J55" s="2"/>
      <c r="K55" s="2"/>
      <c r="L55" s="2"/>
      <c r="M55" s="2"/>
      <c r="N55" s="2">
        <v>15</v>
      </c>
      <c r="O55" s="21"/>
      <c r="P55" s="10"/>
      <c r="Q55" s="2"/>
      <c r="R55" s="16"/>
      <c r="S55" s="10"/>
      <c r="T55" s="2"/>
      <c r="U55" s="16"/>
      <c r="V55" s="10"/>
      <c r="W55" s="2"/>
      <c r="X55" s="16"/>
      <c r="Y55" s="10"/>
      <c r="Z55" s="2"/>
      <c r="AA55" s="16"/>
      <c r="AB55" s="10"/>
      <c r="AC55" s="2"/>
      <c r="AD55" s="16"/>
      <c r="AE55" s="10"/>
      <c r="AF55" s="2">
        <v>10</v>
      </c>
      <c r="AG55" s="16">
        <v>1</v>
      </c>
      <c r="AH55" s="108"/>
    </row>
    <row r="56" spans="1:34" ht="33.75" customHeight="1" x14ac:dyDescent="0.25">
      <c r="A56" s="30">
        <v>35</v>
      </c>
      <c r="B56" s="45" t="s">
        <v>80</v>
      </c>
      <c r="C56" s="10">
        <v>1</v>
      </c>
      <c r="D56" s="2"/>
      <c r="E56" s="11" t="s">
        <v>56</v>
      </c>
      <c r="F56" s="57">
        <v>30</v>
      </c>
      <c r="G56" s="2">
        <v>15</v>
      </c>
      <c r="H56" s="2"/>
      <c r="I56" s="2">
        <v>15</v>
      </c>
      <c r="J56" s="2"/>
      <c r="K56" s="2"/>
      <c r="L56" s="2"/>
      <c r="M56" s="2"/>
      <c r="N56" s="2">
        <v>15</v>
      </c>
      <c r="O56" s="21"/>
      <c r="P56" s="10"/>
      <c r="Q56" s="2"/>
      <c r="R56" s="16"/>
      <c r="S56" s="10"/>
      <c r="T56" s="2"/>
      <c r="U56" s="16"/>
      <c r="V56" s="10"/>
      <c r="W56" s="2"/>
      <c r="X56" s="16"/>
      <c r="Y56" s="10"/>
      <c r="Z56" s="2"/>
      <c r="AA56" s="16"/>
      <c r="AB56" s="10"/>
      <c r="AC56" s="2">
        <v>15</v>
      </c>
      <c r="AD56" s="16">
        <v>1</v>
      </c>
      <c r="AE56" s="10"/>
      <c r="AF56" s="2"/>
      <c r="AG56" s="16"/>
      <c r="AH56" s="108"/>
    </row>
    <row r="57" spans="1:34" ht="20.100000000000001" customHeight="1" x14ac:dyDescent="0.25">
      <c r="A57" s="26"/>
      <c r="B57" s="27" t="s">
        <v>42</v>
      </c>
      <c r="C57" s="23">
        <v>13</v>
      </c>
      <c r="D57" s="24">
        <f t="shared" ref="D57:X57" si="3">SUM(D49:D56)</f>
        <v>0</v>
      </c>
      <c r="E57" s="25">
        <f t="shared" si="3"/>
        <v>0</v>
      </c>
      <c r="F57" s="23">
        <f t="shared" si="3"/>
        <v>335</v>
      </c>
      <c r="G57" s="24">
        <f t="shared" si="3"/>
        <v>140</v>
      </c>
      <c r="H57" s="24">
        <f t="shared" si="3"/>
        <v>45</v>
      </c>
      <c r="I57" s="24">
        <f t="shared" si="3"/>
        <v>95</v>
      </c>
      <c r="J57" s="24">
        <f t="shared" si="3"/>
        <v>0</v>
      </c>
      <c r="K57" s="24">
        <f t="shared" si="3"/>
        <v>0</v>
      </c>
      <c r="L57" s="24">
        <f t="shared" si="3"/>
        <v>0</v>
      </c>
      <c r="M57" s="24">
        <f t="shared" si="3"/>
        <v>0</v>
      </c>
      <c r="N57" s="24">
        <f t="shared" si="3"/>
        <v>200</v>
      </c>
      <c r="O57" s="25">
        <f t="shared" si="3"/>
        <v>0</v>
      </c>
      <c r="P57" s="23">
        <f t="shared" si="3"/>
        <v>0</v>
      </c>
      <c r="Q57" s="24">
        <f t="shared" si="3"/>
        <v>0</v>
      </c>
      <c r="R57" s="25">
        <f t="shared" si="3"/>
        <v>0</v>
      </c>
      <c r="S57" s="23">
        <f t="shared" si="3"/>
        <v>15</v>
      </c>
      <c r="T57" s="24">
        <f t="shared" si="3"/>
        <v>0</v>
      </c>
      <c r="U57" s="25">
        <f t="shared" si="3"/>
        <v>1</v>
      </c>
      <c r="V57" s="23">
        <f t="shared" si="3"/>
        <v>0</v>
      </c>
      <c r="W57" s="24">
        <f t="shared" si="3"/>
        <v>20</v>
      </c>
      <c r="X57" s="25">
        <f t="shared" si="3"/>
        <v>2</v>
      </c>
      <c r="Y57" s="23">
        <v>30</v>
      </c>
      <c r="Z57" s="24">
        <v>30</v>
      </c>
      <c r="AA57" s="25">
        <v>6</v>
      </c>
      <c r="AB57" s="23">
        <v>0</v>
      </c>
      <c r="AC57" s="24">
        <f>SUM(AC49:AC56)</f>
        <v>15</v>
      </c>
      <c r="AD57" s="25">
        <v>1</v>
      </c>
      <c r="AE57" s="23">
        <v>0</v>
      </c>
      <c r="AF57" s="24">
        <f>SUM(AF49:AF56)</f>
        <v>30</v>
      </c>
      <c r="AG57" s="25">
        <v>3</v>
      </c>
    </row>
    <row r="58" spans="1:34" ht="20.100000000000001" customHeight="1" x14ac:dyDescent="0.25">
      <c r="A58" s="106" t="s">
        <v>43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5"/>
    </row>
    <row r="59" spans="1:34" ht="20.100000000000001" customHeight="1" x14ac:dyDescent="0.25">
      <c r="A59" s="29">
        <v>40</v>
      </c>
      <c r="B59" s="46" t="s">
        <v>73</v>
      </c>
      <c r="C59" s="10">
        <v>10</v>
      </c>
      <c r="D59" s="2"/>
      <c r="E59" s="11" t="s">
        <v>56</v>
      </c>
      <c r="F59" s="57">
        <v>250</v>
      </c>
      <c r="G59" s="28">
        <v>60</v>
      </c>
      <c r="H59" s="28"/>
      <c r="I59" s="2"/>
      <c r="J59" s="2"/>
      <c r="K59" s="2"/>
      <c r="L59" s="2"/>
      <c r="M59" s="2">
        <v>60</v>
      </c>
      <c r="N59" s="2">
        <v>190</v>
      </c>
      <c r="O59" s="21"/>
      <c r="P59" s="10"/>
      <c r="Q59" s="2"/>
      <c r="R59" s="16"/>
      <c r="S59" s="10"/>
      <c r="T59" s="2"/>
      <c r="U59" s="16"/>
      <c r="V59" s="10"/>
      <c r="W59" s="2"/>
      <c r="X59" s="16"/>
      <c r="Y59" s="10"/>
      <c r="Z59" s="2"/>
      <c r="AA59" s="16"/>
      <c r="AB59" s="10"/>
      <c r="AC59" s="2">
        <v>30</v>
      </c>
      <c r="AD59" s="16">
        <v>5</v>
      </c>
      <c r="AE59" s="10"/>
      <c r="AF59" s="2">
        <v>30</v>
      </c>
      <c r="AG59" s="16">
        <v>5</v>
      </c>
    </row>
    <row r="60" spans="1:34" ht="20.100000000000001" customHeight="1" x14ac:dyDescent="0.25">
      <c r="A60" s="27"/>
      <c r="B60" s="34" t="s">
        <v>30</v>
      </c>
      <c r="C60" s="36">
        <f>SUM(C59)</f>
        <v>10</v>
      </c>
      <c r="D60" s="24">
        <f t="shared" ref="D60:AG60" si="4">SUM(D59)</f>
        <v>0</v>
      </c>
      <c r="E60" s="40">
        <f t="shared" si="4"/>
        <v>0</v>
      </c>
      <c r="F60" s="25">
        <v>60</v>
      </c>
      <c r="G60" s="24">
        <v>60</v>
      </c>
      <c r="H60" s="24">
        <f t="shared" si="4"/>
        <v>0</v>
      </c>
      <c r="I60" s="24">
        <f t="shared" si="4"/>
        <v>0</v>
      </c>
      <c r="J60" s="24">
        <f t="shared" si="4"/>
        <v>0</v>
      </c>
      <c r="K60" s="24">
        <f t="shared" si="4"/>
        <v>0</v>
      </c>
      <c r="L60" s="24">
        <f t="shared" si="4"/>
        <v>0</v>
      </c>
      <c r="M60" s="24">
        <f t="shared" si="4"/>
        <v>60</v>
      </c>
      <c r="N60" s="24">
        <f t="shared" si="4"/>
        <v>190</v>
      </c>
      <c r="O60" s="27">
        <f t="shared" si="4"/>
        <v>0</v>
      </c>
      <c r="P60" s="36">
        <f t="shared" si="4"/>
        <v>0</v>
      </c>
      <c r="Q60" s="24">
        <f t="shared" si="4"/>
        <v>0</v>
      </c>
      <c r="R60" s="40">
        <f t="shared" si="4"/>
        <v>0</v>
      </c>
      <c r="S60" s="36">
        <f t="shared" si="4"/>
        <v>0</v>
      </c>
      <c r="T60" s="24">
        <f t="shared" si="4"/>
        <v>0</v>
      </c>
      <c r="U60" s="40">
        <f t="shared" si="4"/>
        <v>0</v>
      </c>
      <c r="V60" s="36">
        <f t="shared" si="4"/>
        <v>0</v>
      </c>
      <c r="W60" s="24">
        <f t="shared" si="4"/>
        <v>0</v>
      </c>
      <c r="X60" s="40">
        <f t="shared" si="4"/>
        <v>0</v>
      </c>
      <c r="Y60" s="36">
        <f t="shared" si="4"/>
        <v>0</v>
      </c>
      <c r="Z60" s="24">
        <f t="shared" si="4"/>
        <v>0</v>
      </c>
      <c r="AA60" s="40">
        <f t="shared" si="4"/>
        <v>0</v>
      </c>
      <c r="AB60" s="36">
        <f t="shared" si="4"/>
        <v>0</v>
      </c>
      <c r="AC60" s="24">
        <f t="shared" si="4"/>
        <v>30</v>
      </c>
      <c r="AD60" s="40">
        <f t="shared" si="4"/>
        <v>5</v>
      </c>
      <c r="AE60" s="36">
        <f t="shared" si="4"/>
        <v>0</v>
      </c>
      <c r="AF60" s="24">
        <f t="shared" si="4"/>
        <v>30</v>
      </c>
      <c r="AG60" s="40">
        <f t="shared" si="4"/>
        <v>5</v>
      </c>
    </row>
    <row r="61" spans="1:34" ht="20.100000000000001" customHeight="1" x14ac:dyDescent="0.25">
      <c r="A61" s="106" t="s">
        <v>44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5"/>
    </row>
    <row r="62" spans="1:34" ht="20.100000000000001" customHeight="1" x14ac:dyDescent="0.25">
      <c r="A62" s="29">
        <v>41</v>
      </c>
      <c r="B62" s="21" t="s">
        <v>52</v>
      </c>
      <c r="C62" s="10">
        <v>38</v>
      </c>
      <c r="D62" s="2"/>
      <c r="E62" s="11" t="s">
        <v>57</v>
      </c>
      <c r="F62" s="57">
        <v>960</v>
      </c>
      <c r="G62" s="2"/>
      <c r="H62" s="2"/>
      <c r="I62" s="2"/>
      <c r="J62" s="2"/>
      <c r="K62" s="2"/>
      <c r="L62" s="2"/>
      <c r="M62" s="2"/>
      <c r="N62" s="2"/>
      <c r="O62" s="21"/>
      <c r="P62" s="10"/>
      <c r="Q62" s="2"/>
      <c r="R62" s="16"/>
      <c r="S62" s="10"/>
      <c r="T62" s="2">
        <v>200</v>
      </c>
      <c r="U62" s="16">
        <v>8</v>
      </c>
      <c r="V62" s="10"/>
      <c r="W62" s="2">
        <v>200</v>
      </c>
      <c r="X62" s="16">
        <v>8</v>
      </c>
      <c r="Y62" s="10"/>
      <c r="Z62" s="2">
        <v>200</v>
      </c>
      <c r="AA62" s="16">
        <v>8</v>
      </c>
      <c r="AB62" s="10"/>
      <c r="AC62" s="2">
        <v>200</v>
      </c>
      <c r="AD62" s="16">
        <v>8</v>
      </c>
      <c r="AE62" s="10"/>
      <c r="AF62" s="2">
        <v>160</v>
      </c>
      <c r="AG62" s="16">
        <v>6</v>
      </c>
    </row>
    <row r="63" spans="1:34" ht="20.100000000000001" customHeight="1" x14ac:dyDescent="0.25">
      <c r="A63" s="106" t="s">
        <v>82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5"/>
      <c r="AH63" s="54"/>
    </row>
    <row r="64" spans="1:34" ht="28.9" customHeight="1" x14ac:dyDescent="0.25">
      <c r="A64" s="79">
        <v>43</v>
      </c>
      <c r="B64" s="80" t="s">
        <v>83</v>
      </c>
      <c r="C64" s="81">
        <v>4</v>
      </c>
      <c r="D64" s="82" t="s">
        <v>55</v>
      </c>
      <c r="E64" s="83"/>
      <c r="F64" s="84">
        <v>100</v>
      </c>
      <c r="G64" s="85">
        <v>20</v>
      </c>
      <c r="H64" s="85">
        <v>20</v>
      </c>
      <c r="I64" s="85"/>
      <c r="J64" s="85"/>
      <c r="K64" s="85"/>
      <c r="L64" s="85"/>
      <c r="M64" s="85"/>
      <c r="N64" s="85">
        <v>80</v>
      </c>
      <c r="O64" s="86"/>
      <c r="P64" s="87"/>
      <c r="Q64" s="85"/>
      <c r="R64" s="88"/>
      <c r="S64" s="87"/>
      <c r="T64" s="85"/>
      <c r="U64" s="88"/>
      <c r="V64" s="87">
        <v>20</v>
      </c>
      <c r="W64" s="85"/>
      <c r="X64" s="88">
        <v>4</v>
      </c>
      <c r="Y64" s="87"/>
      <c r="Z64" s="85"/>
      <c r="AA64" s="88"/>
      <c r="AB64" s="87"/>
      <c r="AC64" s="85"/>
      <c r="AD64" s="88"/>
      <c r="AE64" s="87"/>
      <c r="AF64" s="85"/>
      <c r="AG64" s="88"/>
      <c r="AH64" s="54"/>
    </row>
    <row r="65" spans="1:34" ht="28.9" customHeight="1" x14ac:dyDescent="0.25">
      <c r="A65" s="89">
        <v>44</v>
      </c>
      <c r="B65" s="90" t="s">
        <v>84</v>
      </c>
      <c r="C65" s="87">
        <v>1</v>
      </c>
      <c r="D65" s="85"/>
      <c r="E65" s="91" t="s">
        <v>56</v>
      </c>
      <c r="F65" s="92">
        <v>25</v>
      </c>
      <c r="G65" s="85">
        <v>10</v>
      </c>
      <c r="H65" s="85">
        <v>10</v>
      </c>
      <c r="I65" s="85"/>
      <c r="J65" s="85"/>
      <c r="K65" s="85"/>
      <c r="L65" s="85"/>
      <c r="M65" s="85"/>
      <c r="N65" s="85">
        <v>30</v>
      </c>
      <c r="O65" s="86"/>
      <c r="P65" s="87"/>
      <c r="Q65" s="85"/>
      <c r="R65" s="88"/>
      <c r="S65" s="87"/>
      <c r="T65" s="85"/>
      <c r="U65" s="88"/>
      <c r="V65" s="87">
        <v>10</v>
      </c>
      <c r="W65" s="85"/>
      <c r="X65" s="88">
        <v>1</v>
      </c>
      <c r="Y65" s="87"/>
      <c r="Z65" s="85" t="s">
        <v>81</v>
      </c>
      <c r="AA65" s="88"/>
      <c r="AB65" s="87"/>
      <c r="AC65" s="85"/>
      <c r="AD65" s="88"/>
      <c r="AE65" s="87"/>
      <c r="AF65" s="85"/>
      <c r="AG65" s="88"/>
      <c r="AH65" s="54"/>
    </row>
    <row r="66" spans="1:34" ht="19.149999999999999" customHeight="1" x14ac:dyDescent="0.25">
      <c r="A66" s="89">
        <v>45</v>
      </c>
      <c r="B66" s="93" t="s">
        <v>85</v>
      </c>
      <c r="C66" s="87">
        <v>2</v>
      </c>
      <c r="D66" s="85"/>
      <c r="E66" s="91" t="s">
        <v>56</v>
      </c>
      <c r="F66" s="92">
        <v>50</v>
      </c>
      <c r="G66" s="85">
        <v>20</v>
      </c>
      <c r="H66" s="85">
        <v>10</v>
      </c>
      <c r="I66" s="85">
        <v>10</v>
      </c>
      <c r="J66" s="85"/>
      <c r="K66" s="85"/>
      <c r="L66" s="85"/>
      <c r="M66" s="85"/>
      <c r="N66" s="85">
        <v>30</v>
      </c>
      <c r="O66" s="86"/>
      <c r="P66" s="87"/>
      <c r="Q66" s="85"/>
      <c r="R66" s="88"/>
      <c r="S66" s="87"/>
      <c r="T66" s="85"/>
      <c r="U66" s="88"/>
      <c r="V66" s="87">
        <v>10</v>
      </c>
      <c r="W66" s="85">
        <v>10</v>
      </c>
      <c r="X66" s="88">
        <v>2</v>
      </c>
      <c r="Y66" s="87"/>
      <c r="Z66" s="85"/>
      <c r="AA66" s="88"/>
      <c r="AB66" s="94"/>
      <c r="AC66" s="85"/>
      <c r="AD66" s="88"/>
      <c r="AE66" s="87"/>
      <c r="AF66" s="85"/>
      <c r="AG66" s="88"/>
      <c r="AH66" s="54"/>
    </row>
    <row r="67" spans="1:34" ht="34.9" customHeight="1" x14ac:dyDescent="0.25">
      <c r="A67" s="89">
        <v>46</v>
      </c>
      <c r="B67" s="93" t="s">
        <v>86</v>
      </c>
      <c r="C67" s="87">
        <v>2</v>
      </c>
      <c r="D67" s="85"/>
      <c r="E67" s="91" t="s">
        <v>56</v>
      </c>
      <c r="F67" s="92">
        <v>50</v>
      </c>
      <c r="G67" s="85">
        <v>20</v>
      </c>
      <c r="H67" s="85">
        <v>20</v>
      </c>
      <c r="I67" s="85"/>
      <c r="J67" s="85"/>
      <c r="K67" s="85"/>
      <c r="L67" s="85"/>
      <c r="M67" s="85"/>
      <c r="N67" s="85">
        <v>30</v>
      </c>
      <c r="O67" s="86"/>
      <c r="P67" s="87"/>
      <c r="Q67" s="85"/>
      <c r="R67" s="88"/>
      <c r="S67" s="87"/>
      <c r="T67" s="85"/>
      <c r="U67" s="88"/>
      <c r="V67" s="87">
        <v>20</v>
      </c>
      <c r="W67" s="85"/>
      <c r="X67" s="88">
        <v>2</v>
      </c>
      <c r="Y67" s="87"/>
      <c r="Z67" s="85"/>
      <c r="AA67" s="88"/>
      <c r="AB67" s="94"/>
      <c r="AC67" s="85"/>
      <c r="AD67" s="88"/>
      <c r="AE67" s="87"/>
      <c r="AF67" s="85"/>
      <c r="AG67" s="88"/>
    </row>
    <row r="68" spans="1:34" ht="20.100000000000001" customHeight="1" x14ac:dyDescent="0.25">
      <c r="A68" s="89">
        <v>47</v>
      </c>
      <c r="B68" s="90" t="s">
        <v>87</v>
      </c>
      <c r="C68" s="87">
        <v>2</v>
      </c>
      <c r="D68" s="85"/>
      <c r="E68" s="91" t="s">
        <v>56</v>
      </c>
      <c r="F68" s="92">
        <v>50</v>
      </c>
      <c r="G68" s="85">
        <v>20</v>
      </c>
      <c r="H68" s="85">
        <v>10</v>
      </c>
      <c r="I68" s="85">
        <v>10</v>
      </c>
      <c r="J68" s="85"/>
      <c r="K68" s="85"/>
      <c r="L68" s="85"/>
      <c r="M68" s="85"/>
      <c r="N68" s="85">
        <v>30</v>
      </c>
      <c r="O68" s="86"/>
      <c r="P68" s="87"/>
      <c r="Q68" s="85"/>
      <c r="R68" s="88"/>
      <c r="S68" s="87"/>
      <c r="T68" s="85"/>
      <c r="U68" s="88"/>
      <c r="V68" s="87"/>
      <c r="W68" s="85"/>
      <c r="X68" s="88"/>
      <c r="Y68" s="87">
        <v>10</v>
      </c>
      <c r="Z68" s="85">
        <v>10</v>
      </c>
      <c r="AA68" s="88">
        <v>2</v>
      </c>
      <c r="AB68" s="94"/>
      <c r="AC68" s="85"/>
      <c r="AD68" s="88"/>
      <c r="AE68" s="87"/>
      <c r="AF68" s="85"/>
      <c r="AG68" s="88"/>
    </row>
    <row r="69" spans="1:34" ht="20.100000000000001" customHeight="1" x14ac:dyDescent="0.25">
      <c r="A69" s="89">
        <v>48</v>
      </c>
      <c r="B69" s="93" t="s">
        <v>88</v>
      </c>
      <c r="C69" s="87">
        <v>2</v>
      </c>
      <c r="D69" s="85"/>
      <c r="E69" s="91" t="s">
        <v>56</v>
      </c>
      <c r="F69" s="92">
        <v>50</v>
      </c>
      <c r="G69" s="85">
        <v>20</v>
      </c>
      <c r="H69" s="85">
        <v>10</v>
      </c>
      <c r="I69" s="85">
        <v>10</v>
      </c>
      <c r="J69" s="85"/>
      <c r="K69" s="85"/>
      <c r="L69" s="85"/>
      <c r="M69" s="85"/>
      <c r="N69" s="85">
        <v>30</v>
      </c>
      <c r="O69" s="86"/>
      <c r="P69" s="87"/>
      <c r="Q69" s="85"/>
      <c r="R69" s="88"/>
      <c r="S69" s="87"/>
      <c r="T69" s="85"/>
      <c r="U69" s="88"/>
      <c r="V69" s="87"/>
      <c r="W69" s="85"/>
      <c r="X69" s="88"/>
      <c r="Y69" s="87">
        <v>10</v>
      </c>
      <c r="Z69" s="85">
        <v>10</v>
      </c>
      <c r="AA69" s="88">
        <v>2</v>
      </c>
      <c r="AB69" s="94"/>
      <c r="AC69" s="85"/>
      <c r="AD69" s="88"/>
      <c r="AE69" s="87"/>
      <c r="AF69" s="85"/>
      <c r="AG69" s="88"/>
    </row>
    <row r="70" spans="1:34" ht="29.45" customHeight="1" x14ac:dyDescent="0.25">
      <c r="A70" s="89">
        <v>49</v>
      </c>
      <c r="B70" s="93" t="s">
        <v>89</v>
      </c>
      <c r="C70" s="87">
        <v>3</v>
      </c>
      <c r="D70" s="85" t="s">
        <v>55</v>
      </c>
      <c r="E70" s="91"/>
      <c r="F70" s="92">
        <v>75</v>
      </c>
      <c r="G70" s="85">
        <v>20</v>
      </c>
      <c r="H70" s="85">
        <v>10</v>
      </c>
      <c r="I70" s="85">
        <v>10</v>
      </c>
      <c r="J70" s="85"/>
      <c r="K70" s="85"/>
      <c r="L70" s="85"/>
      <c r="M70" s="85"/>
      <c r="N70" s="85">
        <v>55</v>
      </c>
      <c r="O70" s="86"/>
      <c r="P70" s="87"/>
      <c r="Q70" s="85"/>
      <c r="R70" s="88"/>
      <c r="S70" s="87"/>
      <c r="T70" s="85"/>
      <c r="U70" s="88"/>
      <c r="V70" s="87"/>
      <c r="W70" s="85"/>
      <c r="X70" s="88"/>
      <c r="Y70" s="87"/>
      <c r="Z70" s="85"/>
      <c r="AA70" s="88"/>
      <c r="AB70" s="94">
        <v>10</v>
      </c>
      <c r="AC70" s="85">
        <v>10</v>
      </c>
      <c r="AD70" s="88">
        <v>3</v>
      </c>
      <c r="AE70" s="87"/>
      <c r="AF70" s="85"/>
      <c r="AG70" s="88"/>
    </row>
    <row r="71" spans="1:34" ht="29.45" customHeight="1" x14ac:dyDescent="0.25">
      <c r="A71" s="89">
        <v>50</v>
      </c>
      <c r="B71" s="90" t="s">
        <v>90</v>
      </c>
      <c r="C71" s="87">
        <v>3</v>
      </c>
      <c r="D71" s="85" t="s">
        <v>55</v>
      </c>
      <c r="E71" s="91"/>
      <c r="F71" s="92">
        <v>75</v>
      </c>
      <c r="G71" s="85">
        <v>30</v>
      </c>
      <c r="H71" s="85">
        <v>15</v>
      </c>
      <c r="I71" s="85">
        <v>15</v>
      </c>
      <c r="J71" s="85"/>
      <c r="K71" s="85"/>
      <c r="L71" s="85"/>
      <c r="M71" s="85"/>
      <c r="N71" s="85">
        <v>45</v>
      </c>
      <c r="O71" s="86"/>
      <c r="P71" s="87"/>
      <c r="Q71" s="85"/>
      <c r="R71" s="88"/>
      <c r="S71" s="87"/>
      <c r="T71" s="85"/>
      <c r="U71" s="88"/>
      <c r="V71" s="87"/>
      <c r="W71" s="85"/>
      <c r="X71" s="88"/>
      <c r="Y71" s="87"/>
      <c r="Z71" s="85"/>
      <c r="AA71" s="88"/>
      <c r="AB71" s="94">
        <v>15</v>
      </c>
      <c r="AC71" s="85">
        <v>15</v>
      </c>
      <c r="AD71" s="88">
        <v>3</v>
      </c>
      <c r="AE71" s="87"/>
      <c r="AF71" s="85"/>
      <c r="AG71" s="88"/>
    </row>
    <row r="72" spans="1:34" ht="20.100000000000001" customHeight="1" x14ac:dyDescent="0.25">
      <c r="A72" s="89">
        <v>51</v>
      </c>
      <c r="B72" s="90" t="s">
        <v>91</v>
      </c>
      <c r="C72" s="87">
        <v>2</v>
      </c>
      <c r="D72" s="85"/>
      <c r="E72" s="91" t="s">
        <v>56</v>
      </c>
      <c r="F72" s="92">
        <v>50</v>
      </c>
      <c r="G72" s="85">
        <v>30</v>
      </c>
      <c r="H72" s="85">
        <v>10</v>
      </c>
      <c r="I72" s="85">
        <v>20</v>
      </c>
      <c r="J72" s="85"/>
      <c r="K72" s="85"/>
      <c r="L72" s="85"/>
      <c r="M72" s="85"/>
      <c r="N72" s="85">
        <v>20</v>
      </c>
      <c r="O72" s="86"/>
      <c r="P72" s="87"/>
      <c r="Q72" s="85"/>
      <c r="R72" s="88"/>
      <c r="S72" s="87"/>
      <c r="T72" s="85"/>
      <c r="U72" s="88"/>
      <c r="V72" s="87"/>
      <c r="W72" s="85"/>
      <c r="X72" s="88"/>
      <c r="Y72" s="87"/>
      <c r="Z72" s="85"/>
      <c r="AA72" s="88"/>
      <c r="AB72" s="94">
        <v>10</v>
      </c>
      <c r="AC72" s="85">
        <v>20</v>
      </c>
      <c r="AD72" s="88">
        <v>2</v>
      </c>
      <c r="AE72" s="87"/>
      <c r="AF72" s="85"/>
      <c r="AG72" s="88"/>
    </row>
    <row r="73" spans="1:34" ht="20.100000000000001" customHeight="1" x14ac:dyDescent="0.25">
      <c r="A73" s="89">
        <v>52</v>
      </c>
      <c r="B73" s="90" t="s">
        <v>92</v>
      </c>
      <c r="C73" s="87">
        <v>4</v>
      </c>
      <c r="D73" s="85" t="s">
        <v>55</v>
      </c>
      <c r="E73" s="91"/>
      <c r="F73" s="92">
        <v>100</v>
      </c>
      <c r="G73" s="85">
        <v>30</v>
      </c>
      <c r="H73" s="85">
        <v>10</v>
      </c>
      <c r="I73" s="85">
        <v>20</v>
      </c>
      <c r="J73" s="85"/>
      <c r="K73" s="85"/>
      <c r="L73" s="85"/>
      <c r="M73" s="85"/>
      <c r="N73" s="85">
        <v>70</v>
      </c>
      <c r="O73" s="86"/>
      <c r="P73" s="87"/>
      <c r="Q73" s="85"/>
      <c r="R73" s="88"/>
      <c r="S73" s="87"/>
      <c r="T73" s="85"/>
      <c r="U73" s="88"/>
      <c r="V73" s="87"/>
      <c r="W73" s="85"/>
      <c r="X73" s="88"/>
      <c r="Y73" s="87"/>
      <c r="Z73" s="85"/>
      <c r="AA73" s="88"/>
      <c r="AB73" s="94">
        <v>10</v>
      </c>
      <c r="AC73" s="85">
        <v>20</v>
      </c>
      <c r="AD73" s="88">
        <v>4</v>
      </c>
      <c r="AE73" s="87"/>
      <c r="AF73" s="85"/>
      <c r="AG73" s="88"/>
    </row>
    <row r="74" spans="1:34" ht="33.6" customHeight="1" x14ac:dyDescent="0.25">
      <c r="A74" s="89">
        <v>53</v>
      </c>
      <c r="B74" s="95" t="s">
        <v>93</v>
      </c>
      <c r="C74" s="87">
        <v>2</v>
      </c>
      <c r="D74" s="85"/>
      <c r="E74" s="91" t="s">
        <v>56</v>
      </c>
      <c r="F74" s="92">
        <v>50</v>
      </c>
      <c r="G74" s="85">
        <v>20</v>
      </c>
      <c r="H74" s="85">
        <v>20</v>
      </c>
      <c r="I74" s="85"/>
      <c r="J74" s="85"/>
      <c r="K74" s="85"/>
      <c r="L74" s="85"/>
      <c r="M74" s="85"/>
      <c r="N74" s="85">
        <v>30</v>
      </c>
      <c r="O74" s="86"/>
      <c r="P74" s="87"/>
      <c r="Q74" s="85"/>
      <c r="R74" s="88"/>
      <c r="S74" s="87"/>
      <c r="T74" s="85"/>
      <c r="U74" s="88"/>
      <c r="V74" s="87"/>
      <c r="W74" s="85"/>
      <c r="X74" s="88"/>
      <c r="Y74" s="87"/>
      <c r="Z74" s="85"/>
      <c r="AA74" s="88"/>
      <c r="AB74" s="94">
        <v>20</v>
      </c>
      <c r="AC74" s="85"/>
      <c r="AD74" s="88">
        <v>2</v>
      </c>
      <c r="AE74" s="87"/>
      <c r="AF74" s="85"/>
      <c r="AG74" s="88"/>
    </row>
    <row r="75" spans="1:34" ht="20.100000000000001" customHeight="1" x14ac:dyDescent="0.25">
      <c r="A75" s="89">
        <v>54</v>
      </c>
      <c r="B75" s="96" t="s">
        <v>94</v>
      </c>
      <c r="C75" s="87">
        <v>2</v>
      </c>
      <c r="D75" s="85"/>
      <c r="E75" s="91" t="s">
        <v>56</v>
      </c>
      <c r="F75" s="92">
        <v>50</v>
      </c>
      <c r="G75" s="85">
        <v>15</v>
      </c>
      <c r="H75" s="85"/>
      <c r="I75" s="85">
        <v>15</v>
      </c>
      <c r="J75" s="85"/>
      <c r="K75" s="85"/>
      <c r="L75" s="85"/>
      <c r="M75" s="85"/>
      <c r="N75" s="85">
        <v>35</v>
      </c>
      <c r="O75" s="86"/>
      <c r="P75" s="87"/>
      <c r="Q75" s="85"/>
      <c r="R75" s="88"/>
      <c r="S75" s="87"/>
      <c r="T75" s="85"/>
      <c r="U75" s="88"/>
      <c r="V75" s="87"/>
      <c r="W75" s="85"/>
      <c r="X75" s="88"/>
      <c r="Y75" s="87"/>
      <c r="Z75" s="85"/>
      <c r="AA75" s="88"/>
      <c r="AB75" s="94"/>
      <c r="AC75" s="85">
        <v>15</v>
      </c>
      <c r="AD75" s="88">
        <v>2</v>
      </c>
      <c r="AE75" s="87"/>
      <c r="AF75" s="85"/>
      <c r="AG75" s="88"/>
    </row>
    <row r="76" spans="1:34" ht="36.6" customHeight="1" x14ac:dyDescent="0.25">
      <c r="A76" s="89">
        <v>55</v>
      </c>
      <c r="B76" s="93" t="s">
        <v>95</v>
      </c>
      <c r="C76" s="87">
        <v>3</v>
      </c>
      <c r="D76" s="85" t="s">
        <v>55</v>
      </c>
      <c r="E76" s="91"/>
      <c r="F76" s="92">
        <v>75</v>
      </c>
      <c r="G76" s="85">
        <v>30</v>
      </c>
      <c r="H76" s="85">
        <v>15</v>
      </c>
      <c r="I76" s="85">
        <v>15</v>
      </c>
      <c r="J76" s="85"/>
      <c r="K76" s="85"/>
      <c r="L76" s="85"/>
      <c r="M76" s="85"/>
      <c r="N76" s="85">
        <v>45</v>
      </c>
      <c r="O76" s="86"/>
      <c r="P76" s="87"/>
      <c r="Q76" s="85"/>
      <c r="R76" s="88"/>
      <c r="S76" s="87"/>
      <c r="T76" s="85"/>
      <c r="U76" s="88"/>
      <c r="V76" s="87"/>
      <c r="W76" s="85"/>
      <c r="X76" s="88"/>
      <c r="Y76" s="87"/>
      <c r="Z76" s="85"/>
      <c r="AA76" s="88"/>
      <c r="AB76" s="94"/>
      <c r="AC76" s="85"/>
      <c r="AD76" s="88"/>
      <c r="AE76" s="87">
        <v>15</v>
      </c>
      <c r="AF76" s="85">
        <v>15</v>
      </c>
      <c r="AG76" s="88">
        <v>3</v>
      </c>
    </row>
    <row r="77" spans="1:34" ht="20.100000000000001" customHeight="1" x14ac:dyDescent="0.25">
      <c r="A77" s="89">
        <v>56</v>
      </c>
      <c r="B77" s="97" t="s">
        <v>96</v>
      </c>
      <c r="C77" s="87">
        <v>2</v>
      </c>
      <c r="D77" s="85"/>
      <c r="E77" s="91" t="s">
        <v>56</v>
      </c>
      <c r="F77" s="92">
        <v>50</v>
      </c>
      <c r="G77" s="85">
        <v>20</v>
      </c>
      <c r="H77" s="85">
        <v>10</v>
      </c>
      <c r="I77" s="85">
        <v>10</v>
      </c>
      <c r="J77" s="85"/>
      <c r="K77" s="85"/>
      <c r="L77" s="85"/>
      <c r="M77" s="85"/>
      <c r="N77" s="85">
        <v>30</v>
      </c>
      <c r="O77" s="86"/>
      <c r="P77" s="87"/>
      <c r="Q77" s="85"/>
      <c r="R77" s="88"/>
      <c r="S77" s="87"/>
      <c r="T77" s="85"/>
      <c r="U77" s="88"/>
      <c r="V77" s="87"/>
      <c r="W77" s="85"/>
      <c r="X77" s="88"/>
      <c r="Y77" s="87"/>
      <c r="Z77" s="85"/>
      <c r="AA77" s="88"/>
      <c r="AB77" s="94"/>
      <c r="AC77" s="85">
        <v>15</v>
      </c>
      <c r="AD77" s="88"/>
      <c r="AE77" s="94">
        <v>10</v>
      </c>
      <c r="AF77" s="85">
        <v>10</v>
      </c>
      <c r="AG77" s="88">
        <v>2</v>
      </c>
    </row>
    <row r="78" spans="1:34" ht="34.5" customHeight="1" x14ac:dyDescent="0.25">
      <c r="A78" s="89">
        <v>57</v>
      </c>
      <c r="B78" s="98" t="s">
        <v>97</v>
      </c>
      <c r="C78" s="99">
        <v>1</v>
      </c>
      <c r="D78" s="85"/>
      <c r="E78" s="91" t="s">
        <v>56</v>
      </c>
      <c r="F78" s="92">
        <v>30</v>
      </c>
      <c r="G78" s="85">
        <v>20</v>
      </c>
      <c r="H78" s="85"/>
      <c r="I78" s="85">
        <v>20</v>
      </c>
      <c r="J78" s="85"/>
      <c r="K78" s="85"/>
      <c r="L78" s="85"/>
      <c r="M78" s="85"/>
      <c r="N78" s="85">
        <v>10</v>
      </c>
      <c r="O78" s="86"/>
      <c r="P78" s="87"/>
      <c r="Q78" s="85"/>
      <c r="R78" s="88"/>
      <c r="S78" s="87"/>
      <c r="T78" s="85"/>
      <c r="U78" s="88"/>
      <c r="V78" s="87"/>
      <c r="W78" s="85"/>
      <c r="X78" s="88"/>
      <c r="Y78" s="87"/>
      <c r="Z78" s="85"/>
      <c r="AA78" s="88"/>
      <c r="AB78" s="94"/>
      <c r="AC78" s="85"/>
      <c r="AD78" s="88"/>
      <c r="AE78" s="94"/>
      <c r="AF78" s="85">
        <v>20</v>
      </c>
      <c r="AG78" s="88">
        <v>1</v>
      </c>
    </row>
    <row r="79" spans="1:34" ht="20.100000000000001" customHeight="1" x14ac:dyDescent="0.25">
      <c r="A79" s="89">
        <v>58</v>
      </c>
      <c r="B79" s="98" t="s">
        <v>98</v>
      </c>
      <c r="C79" s="99">
        <v>3</v>
      </c>
      <c r="D79" s="85" t="s">
        <v>55</v>
      </c>
      <c r="E79" s="91"/>
      <c r="F79" s="92">
        <v>75</v>
      </c>
      <c r="G79" s="85">
        <v>20</v>
      </c>
      <c r="H79" s="85">
        <v>10</v>
      </c>
      <c r="I79" s="85">
        <v>10</v>
      </c>
      <c r="J79" s="85"/>
      <c r="K79" s="85"/>
      <c r="L79" s="85"/>
      <c r="M79" s="85"/>
      <c r="N79" s="85">
        <v>55</v>
      </c>
      <c r="O79" s="86"/>
      <c r="P79" s="87"/>
      <c r="Q79" s="85"/>
      <c r="R79" s="88"/>
      <c r="S79" s="87"/>
      <c r="T79" s="85"/>
      <c r="U79" s="88"/>
      <c r="V79" s="87"/>
      <c r="W79" s="85"/>
      <c r="X79" s="88"/>
      <c r="Y79" s="87"/>
      <c r="Z79" s="85"/>
      <c r="AA79" s="88"/>
      <c r="AB79" s="94"/>
      <c r="AC79" s="85"/>
      <c r="AD79" s="88"/>
      <c r="AE79" s="94">
        <v>10</v>
      </c>
      <c r="AF79" s="85">
        <v>10</v>
      </c>
      <c r="AG79" s="88">
        <v>3</v>
      </c>
    </row>
    <row r="80" spans="1:34" ht="29.25" customHeight="1" x14ac:dyDescent="0.25">
      <c r="A80" s="89">
        <v>59</v>
      </c>
      <c r="B80" s="98" t="s">
        <v>100</v>
      </c>
      <c r="C80" s="85">
        <v>2</v>
      </c>
      <c r="D80" s="85"/>
      <c r="E80" s="91" t="s">
        <v>56</v>
      </c>
      <c r="F80" s="92">
        <v>50</v>
      </c>
      <c r="G80" s="85">
        <v>20</v>
      </c>
      <c r="H80" s="85"/>
      <c r="I80" s="85">
        <v>20</v>
      </c>
      <c r="J80" s="85"/>
      <c r="K80" s="85"/>
      <c r="L80" s="85"/>
      <c r="M80" s="85"/>
      <c r="N80" s="85">
        <v>30</v>
      </c>
      <c r="O80" s="86"/>
      <c r="P80" s="87"/>
      <c r="Q80" s="85"/>
      <c r="R80" s="88"/>
      <c r="S80" s="87"/>
      <c r="T80" s="85"/>
      <c r="U80" s="88"/>
      <c r="V80" s="87"/>
      <c r="W80" s="85"/>
      <c r="X80" s="88"/>
      <c r="Y80" s="87"/>
      <c r="Z80" s="85"/>
      <c r="AA80" s="88"/>
      <c r="AB80" s="94"/>
      <c r="AC80" s="85"/>
      <c r="AD80" s="88"/>
      <c r="AE80" s="94"/>
      <c r="AF80" s="85">
        <v>20</v>
      </c>
      <c r="AG80" s="88">
        <v>2</v>
      </c>
    </row>
    <row r="81" spans="1:53" ht="31.9" customHeight="1" x14ac:dyDescent="0.25">
      <c r="A81" s="89">
        <v>60</v>
      </c>
      <c r="B81" s="97" t="s">
        <v>99</v>
      </c>
      <c r="C81" s="87">
        <v>3</v>
      </c>
      <c r="D81" s="85" t="s">
        <v>55</v>
      </c>
      <c r="E81" s="91"/>
      <c r="F81" s="92">
        <v>75</v>
      </c>
      <c r="G81" s="85">
        <v>20</v>
      </c>
      <c r="H81" s="85">
        <v>10</v>
      </c>
      <c r="I81" s="85">
        <v>10</v>
      </c>
      <c r="J81" s="85"/>
      <c r="K81" s="85"/>
      <c r="L81" s="85"/>
      <c r="M81" s="85"/>
      <c r="N81" s="85">
        <v>55</v>
      </c>
      <c r="O81" s="86"/>
      <c r="P81" s="87"/>
      <c r="Q81" s="85"/>
      <c r="R81" s="88"/>
      <c r="S81" s="87"/>
      <c r="T81" s="85"/>
      <c r="U81" s="88"/>
      <c r="V81" s="87"/>
      <c r="W81" s="85"/>
      <c r="X81" s="88"/>
      <c r="Y81" s="87"/>
      <c r="Z81" s="85"/>
      <c r="AA81" s="88"/>
      <c r="AB81" s="94"/>
      <c r="AC81" s="85"/>
      <c r="AD81" s="88"/>
      <c r="AE81" s="94">
        <v>10</v>
      </c>
      <c r="AF81" s="85">
        <v>10</v>
      </c>
      <c r="AG81" s="88">
        <v>3</v>
      </c>
    </row>
    <row r="82" spans="1:53" ht="20.100000000000001" customHeight="1" thickBot="1" x14ac:dyDescent="0.3">
      <c r="A82" s="52"/>
      <c r="B82" s="52" t="s">
        <v>30</v>
      </c>
      <c r="C82" s="52">
        <v>43</v>
      </c>
      <c r="D82" s="52">
        <f t="shared" ref="D82:AG82" si="5">SUM(D64:D81)</f>
        <v>0</v>
      </c>
      <c r="E82" s="52">
        <f t="shared" si="5"/>
        <v>0</v>
      </c>
      <c r="F82" s="52">
        <f t="shared" si="5"/>
        <v>1080</v>
      </c>
      <c r="G82" s="52">
        <f t="shared" si="5"/>
        <v>385</v>
      </c>
      <c r="H82" s="52">
        <f t="shared" si="5"/>
        <v>190</v>
      </c>
      <c r="I82" s="52">
        <f t="shared" si="5"/>
        <v>195</v>
      </c>
      <c r="J82" s="52">
        <f t="shared" si="5"/>
        <v>0</v>
      </c>
      <c r="K82" s="52">
        <f t="shared" si="5"/>
        <v>0</v>
      </c>
      <c r="L82" s="52">
        <f t="shared" si="5"/>
        <v>0</v>
      </c>
      <c r="M82" s="52">
        <f t="shared" si="5"/>
        <v>0</v>
      </c>
      <c r="N82" s="52">
        <f t="shared" si="5"/>
        <v>710</v>
      </c>
      <c r="O82" s="52">
        <f t="shared" si="5"/>
        <v>0</v>
      </c>
      <c r="P82" s="52">
        <f t="shared" si="5"/>
        <v>0</v>
      </c>
      <c r="Q82" s="52">
        <f t="shared" si="5"/>
        <v>0</v>
      </c>
      <c r="R82" s="52">
        <f t="shared" si="5"/>
        <v>0</v>
      </c>
      <c r="S82" s="52">
        <f t="shared" si="5"/>
        <v>0</v>
      </c>
      <c r="T82" s="52">
        <f t="shared" si="5"/>
        <v>0</v>
      </c>
      <c r="U82" s="52">
        <f t="shared" si="5"/>
        <v>0</v>
      </c>
      <c r="V82" s="52">
        <f t="shared" si="5"/>
        <v>60</v>
      </c>
      <c r="W82" s="52">
        <f t="shared" si="5"/>
        <v>10</v>
      </c>
      <c r="X82" s="52">
        <f t="shared" si="5"/>
        <v>9</v>
      </c>
      <c r="Y82" s="52">
        <f t="shared" si="5"/>
        <v>20</v>
      </c>
      <c r="Z82" s="52">
        <f t="shared" si="5"/>
        <v>20</v>
      </c>
      <c r="AA82" s="52">
        <f t="shared" si="5"/>
        <v>4</v>
      </c>
      <c r="AB82" s="52">
        <f t="shared" si="5"/>
        <v>65</v>
      </c>
      <c r="AC82" s="52">
        <f t="shared" si="5"/>
        <v>95</v>
      </c>
      <c r="AD82" s="52">
        <f t="shared" si="5"/>
        <v>16</v>
      </c>
      <c r="AE82" s="52">
        <f t="shared" si="5"/>
        <v>45</v>
      </c>
      <c r="AF82" s="52">
        <f t="shared" si="5"/>
        <v>85</v>
      </c>
      <c r="AG82" s="52">
        <f t="shared" si="5"/>
        <v>14</v>
      </c>
    </row>
    <row r="83" spans="1:53" ht="19.5" customHeight="1" thickTop="1" thickBot="1" x14ac:dyDescent="0.3">
      <c r="A83" s="60"/>
      <c r="B83" s="61" t="s">
        <v>30</v>
      </c>
      <c r="C83" s="62">
        <v>180</v>
      </c>
      <c r="D83" s="62"/>
      <c r="E83" s="63"/>
      <c r="F83" s="64">
        <f>SUM(F23+F34+F47+F57+F60+F82+F62)</f>
        <v>4311</v>
      </c>
      <c r="G83" s="65">
        <f t="shared" ref="G83:Q83" si="6">SUM(G23+G34+G47+G57+G60+G82)</f>
        <v>1211</v>
      </c>
      <c r="H83" s="66">
        <f t="shared" si="6"/>
        <v>499</v>
      </c>
      <c r="I83" s="62">
        <f t="shared" si="6"/>
        <v>540</v>
      </c>
      <c r="J83" s="62">
        <f t="shared" si="6"/>
        <v>0</v>
      </c>
      <c r="K83" s="62">
        <f t="shared" si="6"/>
        <v>20</v>
      </c>
      <c r="L83" s="62">
        <f t="shared" si="6"/>
        <v>80</v>
      </c>
      <c r="M83" s="62">
        <f t="shared" si="6"/>
        <v>60</v>
      </c>
      <c r="N83" s="62">
        <f t="shared" si="6"/>
        <v>2350</v>
      </c>
      <c r="O83" s="63">
        <f t="shared" si="6"/>
        <v>0</v>
      </c>
      <c r="P83" s="60">
        <f t="shared" si="6"/>
        <v>96</v>
      </c>
      <c r="Q83" s="62">
        <f t="shared" si="6"/>
        <v>110</v>
      </c>
      <c r="R83" s="67">
        <f>SUM(R23+R34+R47+R57+R60+R62+R82)</f>
        <v>30</v>
      </c>
      <c r="S83" s="60">
        <f>SUM(S23+S34+S47+S57+S60+S82)</f>
        <v>115</v>
      </c>
      <c r="T83" s="62">
        <f>SUM(T23+T34+T47+T57+T60+T82)</f>
        <v>110</v>
      </c>
      <c r="U83" s="67">
        <f>SUM(U23+U34+U47+U57+U60+U62+U82)</f>
        <v>30</v>
      </c>
      <c r="V83" s="60">
        <f>SUM(V23+V34+V47+V57+V60+V82)</f>
        <v>90</v>
      </c>
      <c r="W83" s="62">
        <f>SUM(W23+W34+W47+W57+W60+W82)</f>
        <v>80</v>
      </c>
      <c r="X83" s="67">
        <f>SUM(X23+X34+X47+X57+X60+X62+X82)</f>
        <v>30</v>
      </c>
      <c r="Y83" s="66">
        <f>SUM(Y23+Y34+Y47+Y57+Y60+Y82)</f>
        <v>90</v>
      </c>
      <c r="Z83" s="62">
        <f>SUM(Z23+Z34+Z47+Z57+Z60+Z82)</f>
        <v>120</v>
      </c>
      <c r="AA83" s="67">
        <f>SUM(AA23+AA34+AA47+AA57+AA60+AA62+AA82)</f>
        <v>30</v>
      </c>
      <c r="AB83" s="66">
        <f>SUM(AB23+AB34+AB47+AB57+AB60+AB82)</f>
        <v>65</v>
      </c>
      <c r="AC83" s="62">
        <f>SUM(AC23+AC34+AC47+AC57+AC60+AC82)</f>
        <v>140</v>
      </c>
      <c r="AD83" s="67">
        <f>SUM(AD23+AD34+AD47+AD57+AD60+AD62+AD82)</f>
        <v>30</v>
      </c>
      <c r="AE83" s="66">
        <f>SUM(AE23+AE34+AE47+AE57+AE60+AE82)</f>
        <v>55</v>
      </c>
      <c r="AF83" s="62">
        <f>SUM(AF23+AF34+AF47+AF57+AF60+AF82)</f>
        <v>155</v>
      </c>
      <c r="AG83" s="67">
        <f>SUM(AG23+AG34+AG47+AG57+AG60+AG62+AG82)</f>
        <v>30</v>
      </c>
    </row>
    <row r="84" spans="1:53" ht="20.100000000000001" customHeight="1" thickTop="1" thickBot="1" x14ac:dyDescent="0.3">
      <c r="A84" s="74"/>
      <c r="B84" s="77" t="s">
        <v>50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6"/>
      <c r="P84" s="109">
        <f>SUM(P83:Q83)</f>
        <v>206</v>
      </c>
      <c r="Q84" s="109"/>
      <c r="R84" s="110"/>
      <c r="S84" s="111">
        <f>SUM(S83+T83)</f>
        <v>225</v>
      </c>
      <c r="T84" s="109"/>
      <c r="U84" s="110"/>
      <c r="V84" s="111">
        <f>SUM(V83:W83)</f>
        <v>170</v>
      </c>
      <c r="W84" s="109"/>
      <c r="X84" s="110"/>
      <c r="Y84" s="109">
        <f>SUM(Y83:Z83)</f>
        <v>210</v>
      </c>
      <c r="Z84" s="109"/>
      <c r="AA84" s="110"/>
      <c r="AB84" s="109">
        <f>SUM(AB83:AC83)</f>
        <v>205</v>
      </c>
      <c r="AC84" s="109"/>
      <c r="AD84" s="110"/>
      <c r="AE84" s="109">
        <f>SUM(AE83:AF83)</f>
        <v>210</v>
      </c>
      <c r="AF84" s="109"/>
      <c r="AG84" s="110"/>
      <c r="AI84" s="59">
        <f>SUM(P84+S84+V84+Y84+AB84+AE84)</f>
        <v>1226</v>
      </c>
    </row>
    <row r="85" spans="1:53" s="68" customFormat="1" ht="21" customHeight="1" thickBot="1" x14ac:dyDescent="0.3">
      <c r="A85" s="73"/>
      <c r="B85" s="72" t="s">
        <v>49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1">
        <f>SUM(R83+U83+X83+AA83+AD83+AG83)</f>
        <v>180</v>
      </c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</row>
    <row r="86" spans="1:53" ht="20.100000000000001" customHeight="1" thickTop="1" x14ac:dyDescent="0.25"/>
    <row r="87" spans="1:53" ht="20.100000000000001" customHeight="1" x14ac:dyDescent="0.25"/>
    <row r="88" spans="1:53" ht="20.100000000000001" customHeight="1" x14ac:dyDescent="0.25"/>
    <row r="89" spans="1:53" ht="20.100000000000001" customHeight="1" x14ac:dyDescent="0.25"/>
    <row r="90" spans="1:53" ht="20.100000000000001" customHeight="1" x14ac:dyDescent="0.25"/>
    <row r="91" spans="1:53" ht="20.100000000000001" customHeight="1" x14ac:dyDescent="0.25"/>
    <row r="92" spans="1:53" ht="20.100000000000001" customHeight="1" x14ac:dyDescent="0.25"/>
    <row r="93" spans="1:53" ht="20.100000000000001" customHeight="1" x14ac:dyDescent="0.25"/>
    <row r="94" spans="1:53" ht="20.100000000000001" customHeight="1" x14ac:dyDescent="0.25"/>
    <row r="95" spans="1:53" ht="20.100000000000001" customHeight="1" x14ac:dyDescent="0.25"/>
    <row r="96" spans="1:53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</sheetData>
  <mergeCells count="36">
    <mergeCell ref="AB2:AG6"/>
    <mergeCell ref="A2:AA2"/>
    <mergeCell ref="A3:AA3"/>
    <mergeCell ref="A4:AA4"/>
    <mergeCell ref="A5:AA5"/>
    <mergeCell ref="A6:AA6"/>
    <mergeCell ref="AB11:AD11"/>
    <mergeCell ref="AE11:AG11"/>
    <mergeCell ref="AB10:AG10"/>
    <mergeCell ref="B10:B12"/>
    <mergeCell ref="A10:A12"/>
    <mergeCell ref="P11:R11"/>
    <mergeCell ref="S11:U11"/>
    <mergeCell ref="P10:U10"/>
    <mergeCell ref="V11:X11"/>
    <mergeCell ref="Y11:AA11"/>
    <mergeCell ref="V10:AA10"/>
    <mergeCell ref="F10:O11"/>
    <mergeCell ref="E10:E12"/>
    <mergeCell ref="D10:D12"/>
    <mergeCell ref="C10:C12"/>
    <mergeCell ref="AH51:AH53"/>
    <mergeCell ref="AH54:AH56"/>
    <mergeCell ref="P84:R84"/>
    <mergeCell ref="S84:U84"/>
    <mergeCell ref="V84:X84"/>
    <mergeCell ref="Y84:AA84"/>
    <mergeCell ref="AB84:AD84"/>
    <mergeCell ref="AE84:AG84"/>
    <mergeCell ref="A61:AG61"/>
    <mergeCell ref="A63:AG63"/>
    <mergeCell ref="A15:AG15"/>
    <mergeCell ref="A24:AG24"/>
    <mergeCell ref="A35:AG35"/>
    <mergeCell ref="A48:AG48"/>
    <mergeCell ref="A58:AG58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Borkowska</dc:creator>
  <cp:lastModifiedBy>Maja Borkowska</cp:lastModifiedBy>
  <cp:lastPrinted>2021-10-11T13:39:18Z</cp:lastPrinted>
  <dcterms:created xsi:type="dcterms:W3CDTF">2021-02-17T08:54:37Z</dcterms:created>
  <dcterms:modified xsi:type="dcterms:W3CDTF">2021-10-11T13:39:20Z</dcterms:modified>
</cp:coreProperties>
</file>